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728D56DB-A5DA-48ED-A4F3-3181788303B8}" xr6:coauthVersionLast="45" xr6:coauthVersionMax="45" xr10:uidLastSave="{00000000-0000-0000-0000-000000000000}"/>
  <bookViews>
    <workbookView xWindow="345" yWindow="1215" windowWidth="19935" windowHeight="14730" xr2:uid="{00000000-000D-0000-FFFF-FFFF00000000}"/>
  </bookViews>
  <sheets>
    <sheet name="Лист1" sheetId="1" r:id="rId1"/>
  </sheets>
  <definedNames>
    <definedName name="_xlnm.Print_Area" localSheetId="0">Лист1!$A$1:$K$18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I6" i="1"/>
  <c r="H6" i="1"/>
  <c r="K6" i="1" s="1"/>
  <c r="I5" i="1"/>
  <c r="H5" i="1"/>
  <c r="K5" i="1" s="1"/>
  <c r="I4" i="1"/>
  <c r="H4" i="1"/>
  <c r="K4" i="1" s="1"/>
  <c r="J6" i="1" l="1"/>
  <c r="J5" i="1"/>
  <c r="J4" i="1"/>
  <c r="H7" i="1"/>
  <c r="I7" i="1" l="1"/>
  <c r="K7" i="1"/>
  <c r="J7" i="1" l="1"/>
</calcChain>
</file>

<file path=xl/sharedStrings.xml><?xml version="1.0" encoding="utf-8"?>
<sst xmlns="http://schemas.openxmlformats.org/spreadsheetml/2006/main" count="24" uniqueCount="21">
  <si>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</si>
  <si>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</si>
  <si>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</si>
  <si>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</si>
  <si>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</si>
  <si>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</si>
  <si>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</si>
  <si>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</si>
  <si>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</si>
  <si>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</si>
  <si>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</si>
  <si>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</si>
  <si>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</si>
  <si>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</si>
  <si>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</si>
  <si>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</si>
  <si>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Беспроводная мышь                                           ОКПД 2: 26.20.16.170</t>
  </si>
  <si>
    <t>Сумка для ноутбука                                        ОКПД 2: 13.99.19.190</t>
  </si>
  <si>
    <t>Внешний аккумулятор Power Bank                                          ОКПД 2: 27.20.23.190</t>
  </si>
  <si>
    <t>Колонка беспроводная                                          ОКПД 2: 26.30.11.190</t>
  </si>
  <si>
    <t xml:space="preserve">Обоснование начальной (максимальной) цены договор поставки товара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</si>
</sst>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6" t="s">
        <v>0</v>
      </c>
      <c r="B2" s="16" t="s">
        <v>1</v>
      </c>
      <c r="C2" s="18" t="s">
        <v>2</v>
      </c>
      <c r="D2" s="18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75" customHeight="1" thickBot="1" x14ac:dyDescent="0.3">
      <c r="A3" s="16"/>
      <c r="B3" s="18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6"/>
    </row>
    <row r="4" spans="1:11" ht="75" customHeight="1" thickBot="1" x14ac:dyDescent="0.3">
      <c r="A4" s="7">
        <v>1</v>
      </c>
      <c r="B4" s="13" t="s">
        <v>16</v>
      </c>
      <c r="C4" s="8" t="s">
        <v>15</v>
      </c>
      <c r="D4" s="3">
        <v>27</v>
      </c>
      <c r="E4" s="6">
        <v>2368</v>
      </c>
      <c r="F4" s="6">
        <v>1938</v>
      </c>
      <c r="G4" s="6">
        <v>2073</v>
      </c>
      <c r="H4" s="6">
        <f>(E4+F4+G4)/3</f>
        <v>2126.3333333333335</v>
      </c>
      <c r="I4" s="6">
        <f>STDEV(E4:G4)</f>
        <v>219.90528264080729</v>
      </c>
      <c r="J4" s="10">
        <f>I4/H4*100</f>
        <v>10.341994794206331</v>
      </c>
      <c r="K4" s="11">
        <f>H4*D4</f>
        <v>57411.000000000007</v>
      </c>
    </row>
    <row r="5" spans="1:11" ht="75" customHeight="1" thickBot="1" x14ac:dyDescent="0.3">
      <c r="A5" s="7">
        <v>2</v>
      </c>
      <c r="B5" s="13" t="s">
        <v>17</v>
      </c>
      <c r="C5" s="8" t="s">
        <v>15</v>
      </c>
      <c r="D5" s="3">
        <v>81</v>
      </c>
      <c r="E5" s="6">
        <v>2741</v>
      </c>
      <c r="F5" s="6">
        <v>3856</v>
      </c>
      <c r="G5" s="6">
        <v>2500</v>
      </c>
      <c r="H5" s="6">
        <f>(E5+F5+G5)/3</f>
        <v>3032.3333333333335</v>
      </c>
      <c r="I5" s="6">
        <f>STDEV(E5:G5)</f>
        <v>723.42265193546018</v>
      </c>
      <c r="J5" s="10">
        <f>I5/H5*100</f>
        <v>23.856963348426738</v>
      </c>
      <c r="K5" s="11">
        <f>H5*D5</f>
        <v>245619</v>
      </c>
    </row>
    <row r="6" spans="1:11" ht="75" customHeight="1" thickBot="1" x14ac:dyDescent="0.3">
      <c r="A6" s="7">
        <v>3</v>
      </c>
      <c r="B6" s="13" t="s">
        <v>18</v>
      </c>
      <c r="C6" s="8" t="s">
        <v>15</v>
      </c>
      <c r="D6" s="3">
        <v>54</v>
      </c>
      <c r="E6" s="6">
        <v>2229</v>
      </c>
      <c r="F6" s="6">
        <v>2270</v>
      </c>
      <c r="G6" s="6">
        <v>2150</v>
      </c>
      <c r="H6" s="6">
        <f>(E6+F6+G6)/3</f>
        <v>2216.3333333333335</v>
      </c>
      <c r="I6" s="6">
        <f>STDEV(E6:G6)</f>
        <v>60.994535274345139</v>
      </c>
      <c r="J6" s="10">
        <f>I6/H6*100</f>
        <v>2.7520470119271381</v>
      </c>
      <c r="K6" s="11">
        <f>H6*D6</f>
        <v>119682.00000000001</v>
      </c>
    </row>
    <row r="7" spans="1:11" ht="50.25" customHeight="1" thickBot="1" x14ac:dyDescent="0.3">
      <c r="A7" s="7">
        <v>4</v>
      </c>
      <c r="B7" s="13" t="s">
        <v>19</v>
      </c>
      <c r="C7" s="8" t="s">
        <v>15</v>
      </c>
      <c r="D7" s="3">
        <v>27</v>
      </c>
      <c r="E7" s="6">
        <v>1778</v>
      </c>
      <c r="F7" s="6">
        <v>1787</v>
      </c>
      <c r="G7" s="6">
        <v>1777.77</v>
      </c>
      <c r="H7" s="6">
        <f>(E7+F7+G7)/3</f>
        <v>1780.9233333333334</v>
      </c>
      <c r="I7" s="6">
        <f>STDEV(E7:G7)</f>
        <v>5.2638040743680223</v>
      </c>
      <c r="J7" s="10">
        <f>I7/H7*100</f>
        <v>0.29556601207059385</v>
      </c>
      <c r="K7" s="11">
        <f>H7*D7</f>
        <v>48084.93</v>
      </c>
    </row>
    <row r="8" spans="1:11" x14ac:dyDescent="0.25">
      <c r="A8" s="2"/>
      <c r="B8" s="9" t="s">
        <v>9</v>
      </c>
      <c r="C8" s="2"/>
      <c r="D8" s="2"/>
      <c r="E8" s="2"/>
      <c r="F8" s="2"/>
      <c r="G8" s="2"/>
      <c r="H8" s="2"/>
      <c r="I8" s="2"/>
      <c r="J8" s="2"/>
      <c r="K8" s="11">
        <f>SUM(K4:K7)</f>
        <v>470796.93</v>
      </c>
    </row>
    <row r="10" spans="1:11" ht="33.75" customHeight="1" x14ac:dyDescent="0.25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</sheetData>
  <mergeCells count="9">
    <mergeCell ref="A1:K1"/>
    <mergeCell ref="K2:K3"/>
    <mergeCell ref="A10:K10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2026-08-28T05:47:11Z</dcterms:modified>
</cp:coreProperties>
</file>