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tegniy_lv\AppData\Roaming\1C\Файлы\ДокументооборотГосударственногоУчреждения\Стегний Лариса Викторовна d2cc290c-601f-11ed-961c-0050568f766d\"/>
    </mc:Choice>
  </mc:AlternateContent>
  <xr:revisionPtr revIDLastSave="0" documentId="13_ncr:1_{C1C580BE-46A6-4A92-9A9E-C0A85C3E29F5}" xr6:coauthVersionLast="36" xr6:coauthVersionMax="36" xr10:uidLastSave="{00000000-0000-0000-0000-000000000000}"/>
  <bookViews>
    <workbookView xWindow="0" yWindow="0" windowWidth="26355" windowHeight="10410" xr2:uid="{00000000-000D-0000-FFFF-FFFF00000000}"/>
  </bookViews>
  <sheets>
    <sheet name="Расчет НМЦК" sheetId="1" r:id="rId1"/>
  </sheets>
  <definedNames>
    <definedName name="_xlnm._FilterDatabase" localSheetId="0" hidden="1">'Расчет НМЦК'!#REF!</definedName>
    <definedName name="_xlnm.Print_Area" localSheetId="0">'Расчет НМЦК'!$A$1:$O$23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L10" i="1" l="1"/>
  <c r="O10" i="1" l="1"/>
  <c r="O11" i="1" l="1"/>
</calcChain>
</file>

<file path=xl/sharedStrings.xml><?xml version="1.0" encoding="utf-8"?>
<sst xmlns="http://schemas.openxmlformats.org/spreadsheetml/2006/main" count="37" uniqueCount="37">
  <si>
    <t>№ п/п</t>
  </si>
  <si>
    <t>Средняя цена за единицу</t>
  </si>
  <si>
    <t>Среднее квадратическое отклонение</t>
  </si>
  <si>
    <t>Единица измерения</t>
  </si>
  <si>
    <t>Столбец6</t>
  </si>
  <si>
    <t>Поставщик №1</t>
  </si>
  <si>
    <t>Поставщик №2</t>
  </si>
  <si>
    <t>Поставщик №3</t>
  </si>
  <si>
    <t>Коэффициент вариации*</t>
  </si>
  <si>
    <t>Поставщик №4</t>
  </si>
  <si>
    <t xml:space="preserve"> Поставка нефтепродуктов по электронным топливным картам</t>
  </si>
  <si>
    <t>Используемый метод обоснования НМЦК :</t>
  </si>
  <si>
    <t>Обоснование начальной (максимальной) цены контракта</t>
  </si>
  <si>
    <t xml:space="preserve">Наименование обьекта закупки
</t>
  </si>
  <si>
    <t>ОКПД 2 /КТРУ</t>
  </si>
  <si>
    <t>ИТОГО:</t>
  </si>
  <si>
    <t>НМЦК**,
руб.</t>
  </si>
  <si>
    <t>Дата подготовки обоснования НМЦК:</t>
  </si>
  <si>
    <t>должность</t>
  </si>
  <si>
    <t>подпись</t>
  </si>
  <si>
    <t>И.О.Фамилия</t>
  </si>
  <si>
    <t>Ф.И.О. исполнителя</t>
  </si>
  <si>
    <t>Ф.И.О</t>
  </si>
  <si>
    <t>** - При умножении "Единица измерения" на "Средняя цена за единицу" в сумме НМЦК количество символов после запятой не должно превышать двух.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</si>
  <si>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 - Коэффициент вариации не должен превышать 33%</t>
  </si>
  <si>
    <t>Поставщик №5</t>
  </si>
  <si>
    <t>Приложение № 2 к Извещению об электронном аукционе</t>
  </si>
  <si>
    <t>Расчет начальной (максимальной) цены контракта</t>
  </si>
  <si>
    <t xml:space="preserve">Метод сопоставимых рыночных цен (анализ рынка),
в соответствии  частью 2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</t>
  </si>
  <si>
    <t xml:space="preserve">Сведения о количестве </t>
  </si>
  <si>
    <t>шт</t>
  </si>
  <si>
    <t>Начальник Отдела информационных технологий</t>
  </si>
  <si>
    <t>Наименование</t>
  </si>
  <si>
    <r>
      <rPr>
        <b/>
        <sz val="14"/>
        <color theme="1"/>
        <rFont val="Times New Roman"/>
        <family val="1"/>
        <charset val="204"/>
      </rPr>
      <t>По результатам расчета начальная (максимальная) цена контракта составила:</t>
    </r>
    <r>
      <rPr>
        <sz val="14"/>
        <color theme="1"/>
        <rFont val="Times New Roman"/>
        <family val="1"/>
        <charset val="204"/>
      </rPr>
      <t xml:space="preserve"> 59340  рублей.</t>
    </r>
  </si>
  <si>
    <t>Услуги по информационно-техническому сопровождению модуля Программного комплекса «ПЛАВСОСТАВ»</t>
  </si>
  <si>
    <t xml:space="preserve"> информационно-техническое сопровождение модуля Программного комплекса «ПЛАВСОСТАВ»</t>
  </si>
  <si>
    <t>62.03.12.130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</si>
</sst>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&quot;р.&quot;"/>
    <numFmt numFmtId="167" formatCode="#,##0.000"/>
    <numFmt numFmtId="168" formatCode="#,##0.00\ &quot;₽&quot;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</font>
    <font>
      <sz val="14"/>
      <color theme="0"/>
      <name val="Times New Roman"/>
      <family val="1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9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3" borderId="3" xfId="2" applyFont="1" applyFill="1" applyBorder="1" applyAlignment="1" applyProtection="1">
      <alignment horizontal="center" vertical="center" wrapText="1"/>
    </xf>
    <xf numFmtId="0" fontId="8" fillId="3" borderId="2" xfId="0" applyFont="1" applyFill="1" applyBorder="1" applyAlignment="1" applyProtection="1">
      <alignment horizontal="center" vertical="center" wrapText="1"/>
    </xf>
    <xf numFmtId="0" fontId="8" fillId="3" borderId="2" xfId="6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" fontId="7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165" fontId="7" fillId="2" borderId="1" xfId="5" applyFont="1" applyFill="1" applyBorder="1" applyAlignment="1">
      <alignment vertical="center"/>
    </xf>
    <xf numFmtId="164" fontId="12" fillId="0" borderId="1" xfId="4" applyFont="1" applyFill="1" applyBorder="1" applyAlignment="1" applyProtection="1">
      <alignment horizontal="center" vertical="center" wrapText="1"/>
      <protection locked="0"/>
    </xf>
    <xf numFmtId="164" fontId="12" fillId="0" borderId="1" xfId="4" applyNumberFormat="1" applyFont="1" applyFill="1" applyBorder="1" applyAlignment="1" applyProtection="1">
      <alignment horizontal="center" vertical="center" wrapText="1"/>
      <protection locked="0"/>
    </xf>
    <xf numFmtId="9" fontId="1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/>
    <xf numFmtId="0" fontId="11" fillId="0" borderId="0" xfId="2" applyFont="1" applyFill="1" applyBorder="1" applyAlignment="1" applyProtection="1">
      <alignment horizontal="center" vertical="center" wrapText="1"/>
    </xf>
    <xf numFmtId="0" fontId="4" fillId="0" borderId="0" xfId="7" applyNumberFormat="1" applyFont="1" applyFill="1" applyBorder="1" applyAlignment="1" applyProtection="1">
      <alignment horizontal="left" vertical="center" wrapText="1"/>
    </xf>
    <xf numFmtId="0" fontId="4" fillId="0" borderId="0" xfId="7" applyFont="1" applyFill="1" applyBorder="1" applyAlignment="1" applyProtection="1">
      <alignment horizontal="center" vertical="center" wrapText="1"/>
    </xf>
    <xf numFmtId="167" fontId="11" fillId="0" borderId="0" xfId="7" applyNumberFormat="1" applyFont="1" applyFill="1" applyBorder="1" applyAlignment="1" applyProtection="1">
      <alignment horizontal="center" vertical="center" wrapText="1"/>
    </xf>
    <xf numFmtId="4" fontId="11" fillId="0" borderId="0" xfId="4" applyNumberFormat="1" applyFont="1" applyFill="1" applyBorder="1" applyAlignment="1" applyProtection="1">
      <alignment horizontal="center" vertical="center" wrapText="1"/>
    </xf>
    <xf numFmtId="164" fontId="12" fillId="0" borderId="0" xfId="4" applyFont="1" applyFill="1" applyBorder="1" applyAlignment="1" applyProtection="1">
      <alignment horizontal="center" vertical="center" wrapText="1"/>
      <protection locked="0"/>
    </xf>
    <xf numFmtId="164" fontId="12" fillId="0" borderId="0" xfId="4" applyNumberFormat="1" applyFont="1" applyFill="1" applyBorder="1" applyAlignment="1" applyProtection="1">
      <alignment horizontal="center" vertical="center" wrapText="1"/>
      <protection locked="0"/>
    </xf>
    <xf numFmtId="9" fontId="1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" fontId="12" fillId="0" borderId="0" xfId="4" applyNumberFormat="1" applyFont="1" applyFill="1" applyBorder="1" applyAlignment="1" applyProtection="1">
      <alignment horizontal="center" vertical="center" wrapText="1"/>
      <protection locked="0"/>
    </xf>
    <xf numFmtId="4" fontId="11" fillId="0" borderId="0" xfId="4" applyNumberFormat="1" applyFont="1" applyFill="1" applyBorder="1" applyAlignment="1" applyProtection="1">
      <alignment horizontal="center" vertical="center" wrapText="1"/>
      <protection locked="0"/>
    </xf>
    <xf numFmtId="165" fontId="7" fillId="0" borderId="0" xfId="5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center" wrapText="1"/>
    </xf>
    <xf numFmtId="4" fontId="10" fillId="0" borderId="0" xfId="0" applyNumberFormat="1" applyFont="1" applyFill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4" fontId="4" fillId="0" borderId="0" xfId="0" applyNumberFormat="1" applyFont="1" applyFill="1" applyBorder="1" applyAlignment="1"/>
    <xf numFmtId="0" fontId="4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" fontId="9" fillId="3" borderId="6" xfId="3" applyNumberFormat="1" applyFont="1" applyFill="1" applyBorder="1" applyAlignment="1" applyProtection="1">
      <alignment horizontal="center" vertical="center" wrapText="1"/>
    </xf>
    <xf numFmtId="4" fontId="8" fillId="3" borderId="6" xfId="2" applyNumberFormat="1" applyFont="1" applyFill="1" applyBorder="1" applyAlignment="1" applyProtection="1">
      <alignment horizontal="center" vertical="center" wrapText="1"/>
    </xf>
    <xf numFmtId="166" fontId="8" fillId="3" borderId="6" xfId="2" applyNumberFormat="1" applyFont="1" applyFill="1" applyBorder="1" applyAlignment="1" applyProtection="1">
      <alignment horizontal="center" vertical="center" wrapText="1"/>
    </xf>
    <xf numFmtId="166" fontId="8" fillId="3" borderId="7" xfId="2" applyNumberFormat="1" applyFont="1" applyFill="1" applyBorder="1" applyAlignment="1" applyProtection="1">
      <alignment horizontal="center" vertical="center" wrapText="1"/>
    </xf>
    <xf numFmtId="0" fontId="11" fillId="0" borderId="1" xfId="2" applyFont="1" applyFill="1" applyBorder="1" applyAlignment="1" applyProtection="1">
      <alignment horizontal="center" vertical="center" wrapText="1"/>
    </xf>
    <xf numFmtId="168" fontId="21" fillId="0" borderId="6" xfId="4" applyNumberFormat="1" applyFont="1" applyFill="1" applyBorder="1" applyAlignment="1" applyProtection="1">
      <alignment horizontal="center" vertical="center" wrapText="1"/>
      <protection locked="0"/>
    </xf>
    <xf numFmtId="164" fontId="22" fillId="0" borderId="6" xfId="4" applyFont="1" applyFill="1" applyBorder="1" applyAlignment="1" applyProtection="1">
      <alignment vertical="center"/>
      <protection locked="0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23" fillId="0" borderId="0" xfId="0" applyFont="1" applyAlignment="1">
      <alignment horizontal="center"/>
    </xf>
    <xf numFmtId="0" fontId="10" fillId="0" borderId="0" xfId="0" applyFont="1" applyAlignment="1">
      <alignment horizontal="right" vertical="center" wrapText="1"/>
    </xf>
    <xf numFmtId="4" fontId="10" fillId="0" borderId="4" xfId="0" applyNumberFormat="1" applyFont="1" applyFill="1" applyBorder="1" applyAlignment="1">
      <alignment horizontal="center" vertical="top"/>
    </xf>
    <xf numFmtId="4" fontId="4" fillId="0" borderId="4" xfId="0" applyNumberFormat="1" applyFont="1" applyFill="1" applyBorder="1" applyAlignment="1">
      <alignment horizontal="center" vertical="top"/>
    </xf>
    <xf numFmtId="4" fontId="4" fillId="0" borderId="5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right" vertical="center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>
      <alignment horizontal="left" vertical="center"/>
    </xf>
    <xf numFmtId="0" fontId="20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4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center" wrapText="1"/>
    </xf>
    <xf numFmtId="4" fontId="10" fillId="0" borderId="0" xfId="0" applyNumberFormat="1" applyFont="1" applyFill="1" applyBorder="1" applyAlignment="1">
      <alignment horizontal="center" vertical="top"/>
    </xf>
    <xf numFmtId="4" fontId="4" fillId="0" borderId="0" xfId="0" applyNumberFormat="1" applyFont="1" applyFill="1" applyBorder="1" applyAlignment="1">
      <alignment horizontal="center" vertical="top"/>
    </xf>
    <xf numFmtId="4" fontId="10" fillId="0" borderId="0" xfId="0" applyNumberFormat="1" applyFont="1" applyFill="1" applyBorder="1" applyAlignment="1">
      <alignment horizontal="left"/>
    </xf>
    <xf numFmtId="3" fontId="4" fillId="0" borderId="1" xfId="7" applyNumberFormat="1" applyFont="1" applyFill="1" applyBorder="1" applyAlignment="1" applyProtection="1">
      <alignment horizontal="center" vertical="center" wrapText="1"/>
    </xf>
  </cellXfs>
  <cellStyles count="11">
    <cellStyle name="Денежный 3" xfId="4" xr:uid="{00000000-0005-0000-0000-000000000000}"/>
    <cellStyle name="Обычный" xfId="0" builtinId="0"/>
    <cellStyle name="Обычный 2" xfId="6" xr:uid="{00000000-0005-0000-0000-000002000000}"/>
    <cellStyle name="Обычный 2 3" xfId="9" xr:uid="{00000000-0005-0000-0000-000003000000}"/>
    <cellStyle name="Обычный 3" xfId="10" xr:uid="{00000000-0005-0000-0000-000004000000}"/>
    <cellStyle name="Обычный 4" xfId="7" xr:uid="{00000000-0005-0000-0000-000005000000}"/>
    <cellStyle name="Обычный 5" xfId="8" xr:uid="{00000000-0005-0000-0000-000006000000}"/>
    <cellStyle name="Обычный 9" xfId="2" xr:uid="{00000000-0005-0000-0000-000007000000}"/>
    <cellStyle name="Процентный" xfId="1" builtinId="5"/>
    <cellStyle name="Финансовый" xfId="5" builtinId="3"/>
    <cellStyle name="Финансовый 4" xfId="3" xr:uid="{00000000-0005-0000-0000-00000A000000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68" formatCode="#,##0.00\ &quot;₽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166" formatCode="#,##0.00&quot;р.&quot;"/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numFmt numFmtId="166" formatCode="#,##0.00&quot;р.&quot;"/>
      <fill>
        <patternFill patternType="none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27" displayName="Таблица27" ref="A9:O10" totalsRowShown="0" headerRowDxfId="19" dataDxfId="17" headerRowBorderDxfId="18" tableBorderDxfId="16" totalsRowBorderDxfId="15" headerRowCellStyle="Обычный 9">
  <autoFilter ref="A9:O10" xr:uid="{00000000-0009-0000-0100-000001000000}"/>
  <tableColumns count="15">
    <tableColumn id="1" xr3:uid="{00000000-0010-0000-0000-000001000000}" name="№ п/п" dataDxfId="14" dataCellStyle="Обычный 9"/>
    <tableColumn id="5" xr3:uid="{00000000-0010-0000-0000-000005000000}" name="ОКПД 2 /КТРУ" dataDxfId="13"/>
    <tableColumn id="9" xr3:uid="{00000000-0010-0000-0000-000009000000}" name="Наименование" dataDxfId="12"/>
    <tableColumn id="4" xr3:uid="{00000000-0010-0000-0000-000004000000}" name="Единица измерения" dataDxfId="2" dataCellStyle="Обычный 4"/>
    <tableColumn id="15" xr3:uid="{00000000-0010-0000-0000-00000F000000}" name="Сведения о количестве " dataDxfId="0" dataCellStyle="Обычный 4"/>
    <tableColumn id="16" xr3:uid="{00000000-0010-0000-0000-000010000000}" name="Поставщик №1" dataDxfId="1" dataCellStyle="Денежный 3">
      <calculatedColumnFormula>59340/6</calculatedColumnFormula>
    </tableColumn>
    <tableColumn id="17" xr3:uid="{00000000-0010-0000-0000-000011000000}" name="Поставщик №2" dataDxfId="11" dataCellStyle="Денежный 3"/>
    <tableColumn id="3" xr3:uid="{00000000-0010-0000-0000-000003000000}" name="Поставщик №3" dataDxfId="10" dataCellStyle="Денежный 3"/>
    <tableColumn id="2" xr3:uid="{00000000-0010-0000-0000-000002000000}" name="Поставщик №4" dataDxfId="9" dataCellStyle="Денежный 3"/>
    <tableColumn id="12" xr3:uid="{00000000-0010-0000-0000-00000C000000}" name="Поставщик №5" dataDxfId="8" dataCellStyle="Денежный 3"/>
    <tableColumn id="18" xr3:uid="{00000000-0010-0000-0000-000012000000}" name="Столбец6" dataDxfId="7" dataCellStyle="Денежный 3"/>
    <tableColumn id="19" xr3:uid="{00000000-0010-0000-0000-000013000000}" name="Средняя цена за единицу" dataDxfId="6" dataCellStyle="Денежный 3">
      <calculatedColumnFormula>ROUND(AVERAGE(Таблица27[[#This Row],[Поставщик №1]:[Столбец6]]),2)</calculatedColumnFormula>
    </tableColumn>
    <tableColumn id="23" xr3:uid="{00000000-0010-0000-0000-000017000000}" name="Среднее квадратическое отклонение" dataDxfId="5" dataCellStyle="Денежный 3"/>
    <tableColumn id="22" xr3:uid="{00000000-0010-0000-0000-000016000000}" name="Коэффициент вариации*" dataDxfId="4" dataCellStyle="Процентный"/>
    <tableColumn id="25" xr3:uid="{00000000-0010-0000-0000-000019000000}" name="НМЦК**,_x000a_руб." dataDxfId="3" dataCellStyle="Денежный 3">
      <calculatedColumnFormula>Таблица27[[#This Row],[Сведения о количестве ]]*Таблица27[[#This Row],[Средняя цена за единицу]]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24"/>
  <sheetViews>
    <sheetView tabSelected="1" view="pageBreakPreview" topLeftCell="A5" zoomScale="66" zoomScaleNormal="66" zoomScaleSheetLayoutView="66" workbookViewId="0">
      <selection activeCell="F5" sqref="F5:O5"/>
    </sheetView>
  </sheetViews>
  <sheetFormatPr defaultRowHeight="18.75" x14ac:dyDescent="0.25"/>
  <cols>
    <col min="1" max="1" width="6.42578125" style="1" customWidth="1"/>
    <col min="2" max="2" width="16.85546875" style="46" customWidth="1"/>
    <col min="3" max="3" width="35.28515625" style="1" customWidth="1"/>
    <col min="4" max="4" width="12.42578125" style="1" customWidth="1"/>
    <col min="5" max="5" width="17.7109375" style="3" customWidth="1"/>
    <col min="6" max="6" width="18.42578125" style="4" customWidth="1"/>
    <col min="7" max="7" width="20.140625" style="4" customWidth="1"/>
    <col min="8" max="8" width="17.28515625" style="4" customWidth="1"/>
    <col min="9" max="9" width="17.85546875" style="1" customWidth="1"/>
    <col min="10" max="10" width="19.42578125" style="1" customWidth="1"/>
    <col min="11" max="11" width="0.140625" style="2" customWidth="1"/>
    <col min="12" max="12" width="21" style="5" customWidth="1"/>
    <col min="13" max="13" width="15.85546875" style="5" customWidth="1"/>
    <col min="14" max="14" width="18.5703125" style="5" customWidth="1"/>
    <col min="15" max="15" width="32" style="5" customWidth="1"/>
    <col min="16" max="16384" width="9.140625" style="1"/>
  </cols>
  <sheetData>
    <row r="1" spans="1:18" ht="31.5" customHeight="1" x14ac:dyDescent="0.25">
      <c r="A1" s="33"/>
      <c r="B1" s="33"/>
      <c r="C1" s="33"/>
      <c r="D1" s="33"/>
      <c r="E1" s="11"/>
      <c r="F1" s="34"/>
      <c r="G1" s="34"/>
      <c r="K1" s="32"/>
      <c r="L1" s="32"/>
      <c r="M1" s="60" t="s">
        <v>26</v>
      </c>
      <c r="N1" s="60"/>
      <c r="O1" s="60"/>
    </row>
    <row r="2" spans="1:18" ht="10.5" customHeight="1" x14ac:dyDescent="0.25">
      <c r="A2" s="33"/>
      <c r="B2" s="33"/>
      <c r="C2" s="33"/>
      <c r="D2" s="33"/>
      <c r="E2" s="11"/>
      <c r="F2" s="34"/>
      <c r="G2" s="34"/>
      <c r="K2" s="32"/>
      <c r="L2" s="32"/>
      <c r="M2" s="32"/>
      <c r="N2" s="32"/>
      <c r="O2" s="32"/>
    </row>
    <row r="3" spans="1:18" ht="22.5" customHeight="1" x14ac:dyDescent="0.25">
      <c r="A3" s="64" t="s">
        <v>12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8" ht="13.5" customHeight="1" x14ac:dyDescent="0.25">
      <c r="A4" s="44"/>
      <c r="B4" s="47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8" s="21" customFormat="1" ht="36" customHeight="1" x14ac:dyDescent="0.25">
      <c r="A5" s="65" t="s">
        <v>13</v>
      </c>
      <c r="B5" s="65"/>
      <c r="C5" s="65" t="s">
        <v>10</v>
      </c>
      <c r="D5" s="65"/>
      <c r="E5" s="65"/>
      <c r="F5" s="69" t="s">
        <v>34</v>
      </c>
      <c r="G5" s="70"/>
      <c r="H5" s="70"/>
      <c r="I5" s="70"/>
      <c r="J5" s="70"/>
      <c r="K5" s="70"/>
      <c r="L5" s="70"/>
      <c r="M5" s="70"/>
      <c r="N5" s="70"/>
      <c r="O5" s="70"/>
    </row>
    <row r="6" spans="1:18" s="21" customFormat="1" ht="53.25" customHeight="1" x14ac:dyDescent="0.25">
      <c r="A6" s="65" t="s">
        <v>11</v>
      </c>
      <c r="B6" s="65"/>
      <c r="C6" s="65"/>
      <c r="D6" s="65"/>
      <c r="E6" s="65"/>
      <c r="F6" s="69" t="s">
        <v>28</v>
      </c>
      <c r="G6" s="70"/>
      <c r="H6" s="70"/>
      <c r="I6" s="70"/>
      <c r="J6" s="70"/>
      <c r="K6" s="70"/>
      <c r="L6" s="70"/>
      <c r="M6" s="70"/>
      <c r="N6" s="70"/>
      <c r="O6" s="70"/>
    </row>
    <row r="7" spans="1:18" s="21" customFormat="1" ht="48.75" customHeight="1" x14ac:dyDescent="0.25">
      <c r="A7" s="67"/>
      <c r="B7" s="67"/>
      <c r="C7" s="67"/>
      <c r="D7" s="67"/>
      <c r="E7" s="67"/>
      <c r="F7" s="71"/>
      <c r="G7" s="71"/>
      <c r="H7" s="71"/>
      <c r="I7" s="71"/>
      <c r="J7" s="71"/>
      <c r="K7" s="71"/>
      <c r="L7" s="71"/>
      <c r="M7" s="71"/>
      <c r="N7" s="71"/>
      <c r="O7" s="71"/>
      <c r="Q7" s="59"/>
      <c r="R7" s="59"/>
    </row>
    <row r="8" spans="1:18" s="21" customFormat="1" ht="18" customHeight="1" thickBot="1" x14ac:dyDescent="0.3">
      <c r="A8" s="66" t="s">
        <v>27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</row>
    <row r="9" spans="1:18" s="9" customFormat="1" ht="90.75" customHeight="1" x14ac:dyDescent="0.25">
      <c r="A9" s="6" t="s">
        <v>0</v>
      </c>
      <c r="B9" s="6" t="s">
        <v>14</v>
      </c>
      <c r="C9" s="7" t="s">
        <v>32</v>
      </c>
      <c r="D9" s="8" t="s">
        <v>3</v>
      </c>
      <c r="E9" s="50" t="s">
        <v>29</v>
      </c>
      <c r="F9" s="51" t="s">
        <v>5</v>
      </c>
      <c r="G9" s="51" t="s">
        <v>6</v>
      </c>
      <c r="H9" s="51" t="s">
        <v>7</v>
      </c>
      <c r="I9" s="51" t="s">
        <v>9</v>
      </c>
      <c r="J9" s="51" t="s">
        <v>25</v>
      </c>
      <c r="K9" s="52" t="s">
        <v>4</v>
      </c>
      <c r="L9" s="52" t="s">
        <v>1</v>
      </c>
      <c r="M9" s="52" t="s">
        <v>2</v>
      </c>
      <c r="N9" s="52" t="s">
        <v>8</v>
      </c>
      <c r="O9" s="53" t="s">
        <v>16</v>
      </c>
    </row>
    <row r="10" spans="1:18" s="9" customFormat="1" ht="101.25" customHeight="1" x14ac:dyDescent="0.25">
      <c r="A10" s="54">
        <v>1</v>
      </c>
      <c r="B10" s="57" t="s">
        <v>36</v>
      </c>
      <c r="C10" s="58" t="s">
        <v>35</v>
      </c>
      <c r="D10" s="48" t="s">
        <v>30</v>
      </c>
      <c r="E10" s="88">
        <v>6</v>
      </c>
      <c r="F10" s="18">
        <f>59340/6</f>
        <v>9890</v>
      </c>
      <c r="G10" s="18"/>
      <c r="H10" s="55"/>
      <c r="I10" s="56"/>
      <c r="J10" s="18"/>
      <c r="K10" s="19"/>
      <c r="L10" s="19">
        <f>ROUND(AVERAGE(Таблица27[[#This Row],[Поставщик №1]:[Столбец6]]),2)</f>
        <v>9890</v>
      </c>
      <c r="M10" s="19"/>
      <c r="N10" s="20"/>
      <c r="O10" s="19">
        <f>Таблица27[[#This Row],[Сведения о количестве ]]*Таблица27[[#This Row],[Средняя цена за единицу]]</f>
        <v>59340</v>
      </c>
    </row>
    <row r="11" spans="1:18" ht="25.5" customHeight="1" x14ac:dyDescent="0.25">
      <c r="A11" s="68" t="s">
        <v>15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17">
        <f>SUM(Таблица27[НМЦК**,
руб.])</f>
        <v>59340</v>
      </c>
    </row>
    <row r="12" spans="1:18" ht="25.5" customHeight="1" x14ac:dyDescent="0.25">
      <c r="F12" s="10"/>
      <c r="G12" s="10"/>
      <c r="H12" s="10"/>
      <c r="I12" s="10"/>
      <c r="J12" s="10"/>
      <c r="K12" s="10"/>
      <c r="L12" s="35"/>
      <c r="M12" s="35"/>
      <c r="N12" s="35"/>
      <c r="O12" s="38"/>
    </row>
    <row r="13" spans="1:18" ht="25.5" customHeight="1" x14ac:dyDescent="0.25">
      <c r="A13" s="75" t="s">
        <v>33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</row>
    <row r="14" spans="1:18" ht="25.5" customHeight="1" x14ac:dyDescent="0.25">
      <c r="D14" s="39"/>
      <c r="E14" s="39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8" s="9" customFormat="1" ht="23.25" hidden="1" customHeight="1" x14ac:dyDescent="0.25">
      <c r="A15" s="22"/>
      <c r="B15" s="49"/>
      <c r="C15" s="23"/>
      <c r="D15" s="24"/>
      <c r="E15" s="25"/>
      <c r="F15" s="36"/>
      <c r="G15" s="37"/>
      <c r="H15" s="26"/>
      <c r="I15" s="27"/>
      <c r="J15" s="27"/>
      <c r="K15" s="28"/>
      <c r="L15" s="28"/>
      <c r="M15" s="28"/>
      <c r="N15" s="29"/>
      <c r="O15" s="28"/>
    </row>
    <row r="16" spans="1:18" s="13" customFormat="1" ht="36.75" customHeight="1" x14ac:dyDescent="0.25">
      <c r="A16" s="84" t="s">
        <v>31</v>
      </c>
      <c r="B16" s="84"/>
      <c r="C16" s="84"/>
      <c r="D16" s="84"/>
      <c r="E16" s="14"/>
      <c r="F16" s="80"/>
      <c r="G16" s="80"/>
      <c r="H16" s="15"/>
      <c r="K16" s="12"/>
      <c r="L16" s="16"/>
      <c r="M16" s="74"/>
      <c r="N16" s="74"/>
      <c r="O16" s="16"/>
    </row>
    <row r="17" spans="1:15" s="13" customFormat="1" ht="19.5" customHeight="1" x14ac:dyDescent="0.25">
      <c r="A17" s="31"/>
      <c r="B17" s="78" t="s">
        <v>18</v>
      </c>
      <c r="C17" s="79"/>
      <c r="E17" s="14"/>
      <c r="F17" s="61" t="s">
        <v>19</v>
      </c>
      <c r="G17" s="81"/>
      <c r="H17" s="15"/>
      <c r="K17" s="12"/>
      <c r="L17" s="16"/>
      <c r="M17" s="82" t="s">
        <v>20</v>
      </c>
      <c r="N17" s="83"/>
      <c r="O17" s="16"/>
    </row>
    <row r="18" spans="1:15" s="13" customFormat="1" ht="36.75" customHeight="1" x14ac:dyDescent="0.3">
      <c r="A18" s="84" t="s">
        <v>21</v>
      </c>
      <c r="B18" s="84"/>
      <c r="C18" s="84"/>
      <c r="D18" s="63"/>
      <c r="E18" s="63"/>
      <c r="F18" s="45"/>
      <c r="G18" s="45"/>
      <c r="H18" s="87"/>
      <c r="I18" s="87"/>
      <c r="J18" s="87"/>
      <c r="K18" s="87"/>
      <c r="L18" s="87"/>
      <c r="M18" s="40"/>
      <c r="N18" s="41"/>
      <c r="O18" s="16"/>
    </row>
    <row r="19" spans="1:15" s="13" customFormat="1" ht="36.75" customHeight="1" x14ac:dyDescent="0.25">
      <c r="A19" s="42"/>
      <c r="B19" s="31"/>
      <c r="C19" s="42"/>
      <c r="D19" s="61" t="s">
        <v>22</v>
      </c>
      <c r="E19" s="62"/>
      <c r="F19" s="85"/>
      <c r="G19" s="86"/>
      <c r="H19" s="43"/>
      <c r="I19" s="43"/>
      <c r="J19" s="43"/>
      <c r="K19" s="43"/>
      <c r="L19" s="43"/>
      <c r="M19" s="40"/>
      <c r="N19" s="41"/>
      <c r="O19" s="16"/>
    </row>
    <row r="20" spans="1:15" ht="25.5" customHeight="1" x14ac:dyDescent="0.25">
      <c r="A20" s="1" t="s">
        <v>17</v>
      </c>
      <c r="D20" s="76"/>
      <c r="E20" s="77"/>
      <c r="F20" s="30"/>
      <c r="G20" s="30"/>
      <c r="H20" s="30"/>
      <c r="I20" s="30"/>
      <c r="J20" s="30"/>
      <c r="K20" s="30"/>
      <c r="L20" s="30"/>
      <c r="M20" s="30"/>
      <c r="N20" s="30"/>
      <c r="O20" s="30"/>
    </row>
    <row r="21" spans="1:15" ht="25.5" hidden="1" customHeight="1" x14ac:dyDescent="0.25">
      <c r="D21" s="39"/>
      <c r="E21" s="39"/>
      <c r="F21" s="30"/>
      <c r="G21" s="30"/>
      <c r="H21" s="30"/>
      <c r="I21" s="30"/>
      <c r="J21" s="30"/>
      <c r="K21" s="30"/>
      <c r="L21" s="30"/>
      <c r="M21" s="30"/>
      <c r="N21" s="30"/>
      <c r="O21" s="30"/>
    </row>
    <row r="22" spans="1:15" x14ac:dyDescent="0.25">
      <c r="C22" s="72" t="s">
        <v>24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</row>
    <row r="23" spans="1:15" x14ac:dyDescent="0.25">
      <c r="C23" s="72" t="s">
        <v>23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</row>
    <row r="24" spans="1:15" x14ac:dyDescent="0.25"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</row>
  </sheetData>
  <mergeCells count="27">
    <mergeCell ref="C23:O23"/>
    <mergeCell ref="C24:O24"/>
    <mergeCell ref="C22:O22"/>
    <mergeCell ref="M16:N16"/>
    <mergeCell ref="A13:O13"/>
    <mergeCell ref="D20:E20"/>
    <mergeCell ref="B17:C17"/>
    <mergeCell ref="F16:G16"/>
    <mergeCell ref="F17:G17"/>
    <mergeCell ref="M17:N17"/>
    <mergeCell ref="A18:C18"/>
    <mergeCell ref="F19:G19"/>
    <mergeCell ref="H18:L18"/>
    <mergeCell ref="A16:D16"/>
    <mergeCell ref="Q7:R7"/>
    <mergeCell ref="M1:O1"/>
    <mergeCell ref="D19:E19"/>
    <mergeCell ref="D18:E18"/>
    <mergeCell ref="A3:O3"/>
    <mergeCell ref="A6:E6"/>
    <mergeCell ref="A8:O8"/>
    <mergeCell ref="A7:E7"/>
    <mergeCell ref="A5:E5"/>
    <mergeCell ref="A11:N11"/>
    <mergeCell ref="F5:O5"/>
    <mergeCell ref="F6:O6"/>
    <mergeCell ref="F7:O7"/>
  </mergeCells>
  <conditionalFormatting sqref="N10 N15">
    <cfRule type="cellIs" dxfId="21" priority="1" operator="greaterThan">
      <formula>0.33</formula>
    </cfRule>
    <cfRule type="cellIs" dxfId="20" priority="2" stopIfTrue="1" operator="greaterThan">
      <formula>0.33</formula>
    </cfRule>
  </conditionalFormatting>
  <pageMargins left="0.70866141732283472" right="0.70866141732283472" top="0.35433070866141736" bottom="0.35433070866141736" header="0.31496062992125984" footer="0.31496062992125984"/>
  <pageSetup paperSize="9" scale="4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Никишина Валентина Борисовна</dc:creator>
  <cp:lastModifiedBy>Пользователь Windows</cp:lastModifiedBy>
  <cp:lastPrinted>2022-01-26T08:32:04Z</cp:lastPrinted>
  <dcterms:created xsi:type="dcterms:W3CDTF">2015-10-16T09:38:35Z</dcterms:created>
  <dcterms:modified xsi:type="dcterms:W3CDTF">2026-07-13T12:43:23Z</dcterms:modified>
</cp:coreProperties>
</file>