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<sst xmlns="http://schemas.openxmlformats.org/spreadsheetml/2006/main" count="33" uniqueCount="33">
  <si>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</si>
  <si>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</si>
  <si>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</si>
  <si>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</si>
  <si>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</si>
  <si>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</si>
  <si>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</si>
  <si>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</si>
  <si>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</si>
  <si>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</si>
  <si>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</si>
  <si>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</si>
  <si>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</si>
  <si>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</si>
  <si>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</si>
  <si>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</si>
  <si>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</si>
  <si>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</si>
  <si>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</si>
  <si>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</si>
  <si>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</si>
  <si>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</si>
  <si>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</si>
  <si>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</si>
  <si>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</si>
  <si>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</si>
  <si>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</si>
  <si>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</si>
  <si>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</si>
  <si>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</si>
  <si>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печать фотографий</t>
  </si>
  <si>
    <t>шт</t>
  </si>
  <si>
    <t>Дата подготовки обоснования 21.07.2026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</si>
</sst>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7" workbookViewId="0">
      <selection activeCell="I19" sqref="I19"/>
    </sheetView>
  </sheetViews>
  <sheetFormatPr defaultRowHeight="13.2"/>
  <cols>
    <col min="1" max="1" width="4.6640625" style="1" customWidth="1"/>
    <col min="2" max="2" width="21.109375" style="1" customWidth="1"/>
    <col min="3" max="3" width="4.6640625" style="1" customWidth="1"/>
    <col min="4" max="4" width="4.109375" style="1" customWidth="1"/>
    <col min="5" max="7" width="10.21875" style="1" customWidth="1"/>
    <col min="8" max="8" width="7.33203125" style="1" customWidth="1"/>
    <col min="9" max="9" width="10.55468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9.88671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40"/>
      <c r="N2" s="40"/>
      <c r="O2" s="40"/>
    </row>
    <row r="3" spans="1:15" ht="15.6">
      <c r="A3" s="41" t="s">
        <v>19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2" t="s">
        <v>11</v>
      </c>
      <c r="B5" s="42"/>
      <c r="C5" s="42"/>
      <c r="D5" s="42"/>
      <c r="E5" s="42"/>
      <c r="F5" s="42"/>
      <c r="G5" s="43" t="s">
        <v>20</v>
      </c>
      <c r="H5" s="43"/>
      <c r="I5" s="43"/>
      <c r="J5" s="43"/>
      <c r="K5" s="43"/>
      <c r="L5" s="43"/>
      <c r="M5" s="43"/>
      <c r="N5" s="43"/>
      <c r="O5" s="43"/>
    </row>
    <row r="6" spans="1:15">
      <c r="A6" s="42" t="s">
        <v>22</v>
      </c>
      <c r="B6" s="42"/>
      <c r="C6" s="42"/>
      <c r="D6" s="42"/>
      <c r="E6" s="42"/>
      <c r="F6" s="42"/>
      <c r="G6" s="43" t="s">
        <v>21</v>
      </c>
      <c r="H6" s="43"/>
      <c r="I6" s="43"/>
      <c r="J6" s="43"/>
      <c r="K6" s="43"/>
      <c r="L6" s="43"/>
      <c r="M6" s="43"/>
      <c r="N6" s="43"/>
      <c r="O6" s="43"/>
    </row>
    <row r="7" spans="1:15">
      <c r="A7" s="42" t="s">
        <v>23</v>
      </c>
      <c r="B7" s="42"/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43"/>
      <c r="N7" s="43"/>
      <c r="O7" s="43"/>
    </row>
    <row r="8" spans="1:15" ht="23.4" customHeight="1">
      <c r="A8" s="48" t="s">
        <v>13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9"/>
    </row>
    <row r="9" spans="1:15" ht="41.4" customHeight="1">
      <c r="A9" s="51" t="s">
        <v>1</v>
      </c>
      <c r="B9" s="51" t="s">
        <v>10</v>
      </c>
      <c r="C9" s="53" t="s">
        <v>2</v>
      </c>
      <c r="D9" s="55" t="s">
        <v>0</v>
      </c>
      <c r="E9" s="57" t="s">
        <v>12</v>
      </c>
      <c r="F9" s="57"/>
      <c r="G9" s="57"/>
      <c r="H9" s="57"/>
      <c r="I9" s="58" t="s">
        <v>14</v>
      </c>
      <c r="J9" s="58"/>
      <c r="K9" s="58"/>
      <c r="L9" s="59" t="s">
        <v>15</v>
      </c>
      <c r="M9" s="59"/>
      <c r="N9" s="59"/>
      <c r="O9" s="59"/>
    </row>
    <row r="10" spans="1:15" ht="158.4" customHeight="1">
      <c r="A10" s="52"/>
      <c r="B10" s="52"/>
      <c r="C10" s="54"/>
      <c r="D10" s="56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4">
      <c r="A11" s="23">
        <v>1</v>
      </c>
      <c r="B11" s="21" t="s">
        <v>30</v>
      </c>
      <c r="C11" s="33" t="s">
        <v>31</v>
      </c>
      <c r="D11" s="35">
        <v>19</v>
      </c>
      <c r="E11" s="39">
        <v>120</v>
      </c>
      <c r="F11" s="39">
        <v>130</v>
      </c>
      <c r="G11" s="39">
        <v>157.08000000000001</v>
      </c>
      <c r="H11" s="24">
        <v>3</v>
      </c>
      <c r="I11" s="25">
        <f t="shared" ref="I11" si="0">AVERAGE(E11:G11)</f>
        <v>135.69333333333336</v>
      </c>
      <c r="J11" s="26">
        <f t="shared" ref="J11" si="1">STDEV(E11:G11)</f>
        <v>19.184424237733392</v>
      </c>
      <c r="K11" s="27">
        <f t="shared" ref="K11" si="2">J11/I11</f>
        <v>0.14138074263830247</v>
      </c>
      <c r="L11" s="28">
        <f t="shared" ref="L11" si="3">((D11/H11)*(SUM(E11:G11)))</f>
        <v>2578.1733333333336</v>
      </c>
      <c r="M11" s="29">
        <f t="shared" ref="M11" si="4">L11/D11</f>
        <v>135.69333333333336</v>
      </c>
      <c r="N11" s="30">
        <f t="shared" ref="N11" si="5">ROUND(M11,2)</f>
        <v>135.69</v>
      </c>
      <c r="O11" s="31">
        <f t="shared" ref="O11" si="6">N11*D11</f>
        <v>2578.11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2578.11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4" t="s">
        <v>25</v>
      </c>
      <c r="B14" s="44"/>
      <c r="C14" s="44"/>
      <c r="D14" s="44"/>
      <c r="E14" s="44"/>
      <c r="F14" s="44"/>
      <c r="G14" s="44"/>
      <c r="H14" s="44"/>
      <c r="I14" s="14">
        <f>O12</f>
        <v>2578.11</v>
      </c>
      <c r="J14" s="15" t="s">
        <v>9</v>
      </c>
      <c r="K14" s="15"/>
      <c r="L14" s="15"/>
      <c r="M14" s="15"/>
      <c r="N14" s="15"/>
      <c r="O14" s="14"/>
    </row>
    <row r="16" spans="1:15" ht="15.6">
      <c r="A16" s="45" t="s">
        <v>32</v>
      </c>
      <c r="B16" s="45"/>
      <c r="C16" s="45"/>
      <c r="D16" s="45"/>
      <c r="E16" s="45"/>
      <c r="F16" s="45"/>
      <c r="G16" s="45"/>
      <c r="H16" s="45"/>
      <c r="I16" s="45"/>
      <c r="J16" s="17"/>
      <c r="K16" s="17"/>
      <c r="L16" s="17"/>
      <c r="M16" s="17"/>
      <c r="N16" s="17"/>
      <c r="O16" s="17"/>
    </row>
    <row r="17" spans="1:15" ht="15.6">
      <c r="A17" s="47" t="s">
        <v>29</v>
      </c>
      <c r="B17" s="47"/>
      <c r="C17" s="47"/>
      <c r="D17" s="18"/>
      <c r="E17" s="18"/>
      <c r="F17" s="18"/>
      <c r="G17" s="18"/>
      <c r="H17" s="18"/>
      <c r="J17" s="46"/>
      <c r="K17" s="46"/>
      <c r="L17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2026-07-22T05:30:29Z</dcterms:modified>
</cp:coreProperties>
</file>