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WorkDocs\Отдел ОиХО\1.Закупки\2026\0. 600 000\12. CD диски\"/>
    </mc:Choice>
  </mc:AlternateContent>
  <bookViews>
    <workbookView xWindow="0" yWindow="0" windowWidth="24240" windowHeight="12435" tabRatio="500"/>
  </bookViews>
  <sheets>
    <sheet name="Лист1" sheetId="1" r:id="rId1"/>
  </sheets>
  <definedNames>
    <definedName name="_xlnm.Print_Area" localSheetId="0">Лист1!$A$1:$Q$24</definedName>
  </definedNames>
  <calcPr calcId="152511"/>
</workbook>
</file>

<file path=xl/calcChain.xml><?xml version="1.0" encoding="utf-8"?>
<calcChain xmlns="http://schemas.openxmlformats.org/spreadsheetml/2006/main">
  <c r="Q15" i="1" l="1"/>
  <c r="L15" i="1"/>
  <c r="J15" i="1"/>
  <c r="H15" i="1"/>
  <c r="L13" i="1"/>
  <c r="J14" i="1"/>
  <c r="J13" i="1"/>
  <c r="H14" i="1"/>
  <c r="H13" i="1"/>
  <c r="L14" i="1" l="1"/>
  <c r="J12" i="1" l="1"/>
  <c r="L12" i="1"/>
</calcChain>
</file>

<file path=xl/sharedStrings.xml><?xml version="1.0" encoding="utf-8"?>
<sst xmlns="http://schemas.openxmlformats.org/spreadsheetml/2006/main" count="41" uniqueCount="37">
  <si>
    <t>Используемый метод определения НМЦК 
с обоснованием:</t>
  </si>
  <si>
    <t>№</t>
  </si>
  <si>
    <t>Наименование товара, услуги (работы)</t>
  </si>
  <si>
    <t>Кол-во</t>
  </si>
  <si>
    <t>Среднее квадратичное отклонение</t>
  </si>
  <si>
    <t>Коэффициент вариации (%)</t>
  </si>
  <si>
    <t>Цена (руб.)</t>
  </si>
  <si>
    <t>шт.</t>
  </si>
  <si>
    <t>Основные характеристики объекта закупки</t>
  </si>
  <si>
    <t>Основные характеристики объекта закупки определены в описание объекта закупки (техническом задании).</t>
  </si>
  <si>
    <t>Расчет НМЦК, среднего квадратичного отклонения и коэффициента вариации произведен в приложении №1 к Обоснованию НМЦК. Согласно п. п. 3.20.2 приказа Минэкономразвития России от 02.10.2013 N 567 “Об утверждении 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исполнителем)” совокупность значений используемых в расчете при определении НМЦК считается однородной, поскольку коэффициент вариации цены не превышает 33%.</t>
  </si>
  <si>
    <t xml:space="preserve">     Приложение № 1  к обоснованию НМЦК</t>
  </si>
  <si>
    <t>Расчет НМЦК, среднего квадратичного отклонения и коэффициента вариации</t>
  </si>
  <si>
    <t>Сумма (руб.)</t>
  </si>
  <si>
    <t>Средняя цена единицы товара (работы, услуги) с учетом Нормативов, руб*</t>
  </si>
  <si>
    <t>Общая цена товара (работы, услуги), руб</t>
  </si>
  <si>
    <t>ИТОГО:</t>
  </si>
  <si>
    <t>Ед.                        изм.</t>
  </si>
  <si>
    <t>*Примечание: Начальная (максимальная) цена контракта сформирована с учетом нормативов цены и количества мебели и отдельных материально-технических средств, утвержденных Федеральной налоговой службой России.</t>
  </si>
  <si>
    <t xml:space="preserve"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Начальная (максимальная) цена контракта определена заказчиком посредством метода сопоставимых рыночных цен (анализа рынка).
Стоимость товаров определена на основании поиска ценовой информации путем направления запросов о предоставлении ценовой информации восьми поставщикам, обладающим опытом поставки соответствующих (однородных и идентичных) товаров, информация о которых имеется в свободном доступе. Ответ о запросе ценовой информации получен от 3 (трех) поставщиков. Расчет (начальной) максимальной цены контракта сведен в таблицу (Приложение №1 к обоснованию НМЦК).
Полученный коэффициент вариации свидетельствует об однородности выборки.
</t>
  </si>
  <si>
    <t xml:space="preserve"> 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</si>
  <si>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№24-01-10/37713.</t>
  </si>
  <si>
    <t>Минимальная цена за единицу товара (руб.)</t>
  </si>
  <si>
    <t>ОКПД2</t>
  </si>
  <si>
    <t>Оптический носитель (тип 1) с конвертом</t>
  </si>
  <si>
    <t xml:space="preserve">Оптический носитель (тип 2) с конвертом
</t>
  </si>
  <si>
    <t>26.80.12.000</t>
  </si>
  <si>
    <t>Коммерческое предложение №1 вх. письмо от 30.07.2026        № 06128/В</t>
  </si>
  <si>
    <t>Коммерческое предложение №2 вх. письмо от  30.07.2026          № 06126/В</t>
  </si>
  <si>
    <t>Коммерческое предложение №3 вх. письмо от  30.07.2026          № 06127/В</t>
  </si>
  <si>
    <t>0,61101</t>
  </si>
  <si>
    <t>2,65</t>
  </si>
  <si>
    <t>1,35769</t>
  </si>
  <si>
    <t>5,56</t>
  </si>
  <si>
    <t xml:space="preserve">Обоснование начальной (максимальной) цены контракта на поставку оптических носителей 
МИ ФНС России по ЦОД
</t>
  </si>
  <si>
    <t>На основании проведенного анализа рынка и расчетов, НМЦК составляет: 203 400 (Двести три тысячи четыреста) рублей 00 коп.</t>
  </si>
  <si>
    <t>Дата подготовки обоснования НМЦК: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</si>
</sst>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 applyAlignment="0"/>
  </cellStyleXfs>
  <cellXfs count="7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/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13" fillId="0" borderId="3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vertical="center" wrapText="1"/>
    </xf>
    <xf numFmtId="164" fontId="15" fillId="0" borderId="6" xfId="0" applyNumberFormat="1" applyFont="1" applyBorder="1" applyAlignment="1">
      <alignment vertical="center" wrapText="1"/>
    </xf>
    <xf numFmtId="0" fontId="0" fillId="0" borderId="0" xfId="0" applyFill="1"/>
    <xf numFmtId="0" fontId="3" fillId="0" borderId="11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/>
    <xf numFmtId="0" fontId="12" fillId="0" borderId="6" xfId="0" applyFont="1" applyBorder="1" applyAlignment="1"/>
    <xf numFmtId="0" fontId="11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 shrinkToFit="1"/>
    </xf>
    <xf numFmtId="0" fontId="16" fillId="0" borderId="6" xfId="0" applyFont="1" applyFill="1" applyBorder="1" applyAlignment="1">
      <alignment horizontal="center" vertical="center" wrapText="1" shrinkToFit="1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11</xdr:row>
      <xdr:rowOff>76200</xdr:rowOff>
    </xdr:from>
    <xdr:to>
      <xdr:col>12</xdr:col>
      <xdr:colOff>1200150</xdr:colOff>
      <xdr:row>11</xdr:row>
      <xdr:rowOff>601980</xdr:rowOff>
    </xdr:to>
    <xdr:pic>
      <xdr:nvPicPr>
        <xdr:cNvPr id="4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11</xdr:row>
      <xdr:rowOff>152399</xdr:rowOff>
    </xdr:from>
    <xdr:to>
      <xdr:col>13</xdr:col>
      <xdr:colOff>1381126</xdr:colOff>
      <xdr:row>11</xdr:row>
      <xdr:rowOff>608964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view="pageBreakPreview" zoomScale="85" zoomScaleNormal="100" zoomScaleSheetLayoutView="85" workbookViewId="0">
      <selection activeCell="A8" sqref="A8:Q8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5.140625" customWidth="1"/>
    <col min="4" max="4" width="31.28515625" customWidth="1"/>
    <col min="5" max="5" width="5.85546875" customWidth="1"/>
    <col min="6" max="6" width="8.85546875" customWidth="1"/>
    <col min="7" max="7" width="9.140625" style="1" customWidth="1"/>
    <col min="8" max="8" width="11.85546875" style="1" customWidth="1"/>
    <col min="9" max="9" width="9.28515625" style="1" customWidth="1"/>
    <col min="10" max="10" width="11.42578125" style="1" customWidth="1"/>
    <col min="11" max="11" width="9" style="1" customWidth="1"/>
    <col min="12" max="12" width="12.140625" style="1" customWidth="1"/>
    <col min="13" max="13" width="20.5703125" style="1" customWidth="1"/>
    <col min="14" max="14" width="23" style="1" customWidth="1"/>
    <col min="15" max="17" width="15.140625" style="1" customWidth="1"/>
    <col min="18" max="18" width="18.42578125" customWidth="1"/>
    <col min="19" max="1012" width="9.140625" customWidth="1"/>
  </cols>
  <sheetData>
    <row r="1" spans="1:19" ht="16.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9" ht="16.5" customHeight="1" x14ac:dyDescent="0.25">
      <c r="A2" s="43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ht="41.1" customHeight="1" x14ac:dyDescent="0.3">
      <c r="A3" s="53" t="s">
        <v>34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9" ht="15" customHeight="1" thickBot="1" x14ac:dyDescent="0.3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9" ht="27" customHeight="1" x14ac:dyDescent="0.25">
      <c r="A5" s="44" t="s">
        <v>8</v>
      </c>
      <c r="B5" s="45"/>
      <c r="C5" s="46" t="s">
        <v>9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9" ht="101.25" customHeight="1" x14ac:dyDescent="0.25">
      <c r="A6" s="48" t="s">
        <v>0</v>
      </c>
      <c r="B6" s="49"/>
      <c r="C6" s="50" t="s">
        <v>19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19" ht="42.75" customHeight="1" thickBot="1" x14ac:dyDescent="0.3">
      <c r="A7" s="54" t="s">
        <v>10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9" s="23" customFormat="1" ht="23.25" customHeight="1" thickBot="1" x14ac:dyDescent="0.3">
      <c r="A8" s="58" t="s">
        <v>36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9" ht="21.75" customHeight="1" x14ac:dyDescent="0.25">
      <c r="A9" s="56" t="s">
        <v>11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1:19" ht="21.75" customHeight="1" x14ac:dyDescent="0.25">
      <c r="A10" s="60" t="s">
        <v>12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19" ht="51" customHeight="1" x14ac:dyDescent="0.25">
      <c r="A11" s="68" t="s">
        <v>1</v>
      </c>
      <c r="B11" s="69" t="s">
        <v>2</v>
      </c>
      <c r="C11" s="70"/>
      <c r="D11" s="34" t="s">
        <v>23</v>
      </c>
      <c r="E11" s="62" t="s">
        <v>17</v>
      </c>
      <c r="F11" s="34" t="s">
        <v>3</v>
      </c>
      <c r="G11" s="64" t="s">
        <v>27</v>
      </c>
      <c r="H11" s="65"/>
      <c r="I11" s="64" t="s">
        <v>28</v>
      </c>
      <c r="J11" s="65"/>
      <c r="K11" s="64" t="s">
        <v>29</v>
      </c>
      <c r="L11" s="65"/>
      <c r="M11" s="16" t="s">
        <v>4</v>
      </c>
      <c r="N11" s="5" t="s">
        <v>5</v>
      </c>
      <c r="O11" s="34" t="s">
        <v>22</v>
      </c>
      <c r="P11" s="66" t="s">
        <v>14</v>
      </c>
      <c r="Q11" s="66" t="s">
        <v>15</v>
      </c>
    </row>
    <row r="12" spans="1:19" ht="51" customHeight="1" x14ac:dyDescent="0.25">
      <c r="A12" s="63"/>
      <c r="B12" s="71"/>
      <c r="C12" s="72"/>
      <c r="D12" s="35"/>
      <c r="E12" s="63"/>
      <c r="F12" s="35"/>
      <c r="G12" s="17" t="s">
        <v>6</v>
      </c>
      <c r="H12" s="17" t="s">
        <v>13</v>
      </c>
      <c r="I12" s="17" t="s">
        <v>6</v>
      </c>
      <c r="J12" s="17" t="str">
        <f>$H$12</f>
        <v>Сумма (руб.)</v>
      </c>
      <c r="K12" s="17" t="s">
        <v>6</v>
      </c>
      <c r="L12" s="17" t="str">
        <f>$H$12</f>
        <v>Сумма (руб.)</v>
      </c>
      <c r="M12" s="15"/>
      <c r="N12" s="15"/>
      <c r="O12" s="35"/>
      <c r="P12" s="67"/>
      <c r="Q12" s="67"/>
    </row>
    <row r="13" spans="1:19" ht="51" customHeight="1" x14ac:dyDescent="0.25">
      <c r="A13" s="28">
        <v>1</v>
      </c>
      <c r="B13" s="32" t="s">
        <v>24</v>
      </c>
      <c r="C13" s="42"/>
      <c r="D13" s="73" t="s">
        <v>26</v>
      </c>
      <c r="E13" s="28" t="s">
        <v>7</v>
      </c>
      <c r="F13" s="30">
        <v>7500</v>
      </c>
      <c r="G13" s="17">
        <v>23.6</v>
      </c>
      <c r="H13" s="17">
        <f>F13*G13</f>
        <v>177000</v>
      </c>
      <c r="I13" s="17">
        <v>23.2</v>
      </c>
      <c r="J13" s="17">
        <f>I13*F13</f>
        <v>174000</v>
      </c>
      <c r="K13" s="17">
        <v>22.4</v>
      </c>
      <c r="L13" s="17">
        <f>K13*F13</f>
        <v>168000</v>
      </c>
      <c r="M13" s="16" t="s">
        <v>30</v>
      </c>
      <c r="N13" s="16" t="s">
        <v>31</v>
      </c>
      <c r="O13" s="30">
        <v>168000</v>
      </c>
      <c r="P13" s="29">
        <v>23.07</v>
      </c>
      <c r="Q13" s="29">
        <v>168000</v>
      </c>
    </row>
    <row r="14" spans="1:19" ht="51" customHeight="1" x14ac:dyDescent="0.25">
      <c r="A14" s="24">
        <v>2</v>
      </c>
      <c r="B14" s="32" t="s">
        <v>25</v>
      </c>
      <c r="C14" s="42"/>
      <c r="D14" s="73" t="s">
        <v>26</v>
      </c>
      <c r="E14" s="24" t="s">
        <v>7</v>
      </c>
      <c r="F14" s="27">
        <v>1500</v>
      </c>
      <c r="G14" s="17">
        <v>26</v>
      </c>
      <c r="H14" s="17">
        <f>F14*G14</f>
        <v>39000</v>
      </c>
      <c r="I14" s="17">
        <v>23.7</v>
      </c>
      <c r="J14" s="17">
        <f>I14*F14</f>
        <v>35550</v>
      </c>
      <c r="K14" s="17">
        <v>23.6</v>
      </c>
      <c r="L14" s="17">
        <f>K14*F14</f>
        <v>35400</v>
      </c>
      <c r="M14" s="16" t="s">
        <v>32</v>
      </c>
      <c r="N14" s="16" t="s">
        <v>33</v>
      </c>
      <c r="O14" s="25">
        <v>35400</v>
      </c>
      <c r="P14" s="25">
        <v>24.43</v>
      </c>
      <c r="Q14" s="26">
        <v>35400</v>
      </c>
    </row>
    <row r="15" spans="1:19" ht="52.5" customHeight="1" x14ac:dyDescent="0.25">
      <c r="A15" s="39" t="s">
        <v>16</v>
      </c>
      <c r="B15" s="40"/>
      <c r="C15" s="40"/>
      <c r="D15" s="40"/>
      <c r="E15" s="40"/>
      <c r="F15" s="41"/>
      <c r="G15" s="20"/>
      <c r="H15" s="21">
        <f>SUM(H13:H14)</f>
        <v>216000</v>
      </c>
      <c r="I15" s="20"/>
      <c r="J15" s="22">
        <f>SUM(J13:J14)</f>
        <v>209550</v>
      </c>
      <c r="K15" s="20"/>
      <c r="L15" s="22">
        <f>SUM(L13:L14)</f>
        <v>203400</v>
      </c>
      <c r="M15" s="36"/>
      <c r="N15" s="37"/>
      <c r="O15" s="37"/>
      <c r="P15" s="38"/>
      <c r="Q15" s="18">
        <f>SUM(Q13:Q14)</f>
        <v>203400</v>
      </c>
      <c r="R15" s="1"/>
      <c r="S15" s="1"/>
    </row>
    <row r="16" spans="1:19" ht="15" customHeight="1" x14ac:dyDescent="0.25">
      <c r="A16" s="32" t="s">
        <v>35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ht="33.75" customHeight="1" x14ac:dyDescent="0.25">
      <c r="A17" s="31" t="s">
        <v>21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15" customHeight="1" x14ac:dyDescent="0.25">
      <c r="A18" s="31" t="s">
        <v>18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spans="1:17" ht="15" customHeight="1" x14ac:dyDescent="0.25">
      <c r="A19" s="8"/>
      <c r="E19" s="7"/>
      <c r="F19" s="8"/>
      <c r="G19"/>
      <c r="H19"/>
      <c r="I19"/>
      <c r="J19"/>
      <c r="K19"/>
      <c r="L19"/>
      <c r="M19"/>
      <c r="N19"/>
      <c r="O19"/>
      <c r="P19"/>
      <c r="Q19" s="19"/>
    </row>
    <row r="20" spans="1:17" ht="21.95" customHeight="1" x14ac:dyDescent="0.25">
      <c r="A20" s="8"/>
      <c r="E20" s="9"/>
      <c r="F20" s="8"/>
      <c r="G20"/>
      <c r="H20"/>
      <c r="I20"/>
      <c r="J20"/>
      <c r="K20"/>
      <c r="L20"/>
      <c r="M20"/>
      <c r="N20"/>
      <c r="O20"/>
      <c r="P20" t="s">
        <v>20</v>
      </c>
      <c r="Q20"/>
    </row>
    <row r="21" spans="1:17" ht="14.1" customHeight="1" x14ac:dyDescent="0.25">
      <c r="A21" s="8"/>
      <c r="E21" s="10"/>
      <c r="F21" s="8"/>
      <c r="G21"/>
      <c r="H21"/>
      <c r="I21"/>
      <c r="J21"/>
      <c r="K21"/>
      <c r="L21"/>
      <c r="M21"/>
      <c r="N21"/>
      <c r="O21"/>
      <c r="P21"/>
      <c r="Q21"/>
    </row>
    <row r="22" spans="1:17" ht="24" customHeight="1" x14ac:dyDescent="0.25">
      <c r="A22" s="8"/>
      <c r="E22" s="11"/>
      <c r="F22" s="12"/>
      <c r="G22" s="13"/>
      <c r="H22" s="13"/>
      <c r="I22" s="13"/>
      <c r="J22" s="13"/>
      <c r="K22" s="13"/>
      <c r="L22" s="13"/>
      <c r="M22"/>
      <c r="N22"/>
      <c r="O22"/>
      <c r="P22"/>
      <c r="Q22"/>
    </row>
    <row r="23" spans="1:17" ht="12" customHeight="1" x14ac:dyDescent="0.25">
      <c r="A23" s="6"/>
      <c r="B23" s="6"/>
      <c r="C23" s="6"/>
      <c r="D23" s="6"/>
      <c r="E23" s="4"/>
      <c r="F23" s="14"/>
      <c r="G23" s="13"/>
      <c r="H23" s="13"/>
      <c r="I23" s="13"/>
      <c r="J23" s="13"/>
      <c r="K23" s="13"/>
      <c r="L23" s="13"/>
      <c r="M23"/>
      <c r="N23"/>
      <c r="O23"/>
      <c r="P23"/>
      <c r="Q23"/>
    </row>
    <row r="24" spans="1:17" ht="12" customHeight="1" x14ac:dyDescent="0.25"/>
  </sheetData>
  <mergeCells count="29">
    <mergeCell ref="A7:Q7"/>
    <mergeCell ref="A9:Q9"/>
    <mergeCell ref="A8:Q8"/>
    <mergeCell ref="A10:Q10"/>
    <mergeCell ref="E11:E12"/>
    <mergeCell ref="G11:H11"/>
    <mergeCell ref="I11:J11"/>
    <mergeCell ref="K11:L11"/>
    <mergeCell ref="P11:P12"/>
    <mergeCell ref="Q11:Q12"/>
    <mergeCell ref="A11:A12"/>
    <mergeCell ref="D11:D12"/>
    <mergeCell ref="B11:C12"/>
    <mergeCell ref="A1:Q1"/>
    <mergeCell ref="A5:B5"/>
    <mergeCell ref="C5:Q5"/>
    <mergeCell ref="A6:B6"/>
    <mergeCell ref="C6:Q6"/>
    <mergeCell ref="A2:Q2"/>
    <mergeCell ref="A3:Q3"/>
    <mergeCell ref="A17:Q17"/>
    <mergeCell ref="A18:Q18"/>
    <mergeCell ref="A16:Q16"/>
    <mergeCell ref="F11:F12"/>
    <mergeCell ref="O11:O12"/>
    <mergeCell ref="M15:P15"/>
    <mergeCell ref="A15:F15"/>
    <mergeCell ref="B14:C14"/>
    <mergeCell ref="B13:C13"/>
  </mergeCells>
  <pageMargins left="0.24027777777777801" right="0.24027777777777801" top="0.05" bottom="0.209722222222222" header="0.51180555555555496" footer="0.51180555555555496"/>
  <pageSetup paperSize="9" scale="59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Стефанцов Кирилл Сергеевич</cp:lastModifiedBy>
  <cp:revision>7</cp:revision>
  <cp:lastPrinted>2023-11-03T11:28:29Z</cp:lastPrinted>
  <dcterms:created xsi:type="dcterms:W3CDTF">2014-01-17T11:35:00Z</dcterms:created>
  <dcterms:modified xsi:type="dcterms:W3CDTF">2026-07-31T08:09:43Z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