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Лист1!$A$1:$O$23</definedName>
  </definedNames>
  <calcPr calcId="152511"/>
</workbook>
</file>

<file path=xl/calcChain.xml><?xml version="1.0" encoding="utf-8"?>
<calcChain xmlns="http://schemas.openxmlformats.org/spreadsheetml/2006/main">
  <c r="M15" i="1" l="1"/>
  <c r="N16" i="1" l="1"/>
  <c r="J15" i="1" l="1"/>
</calcChain>
</file>

<file path=xl/sharedStrings.xml><?xml version="1.0" encoding="utf-8"?>
<sst xmlns="http://schemas.openxmlformats.org/spreadsheetml/2006/main" count="43" uniqueCount="30">
  <si>
    <t>№ п/п</t>
  </si>
  <si>
    <t>Цена за ед. (руб.)</t>
  </si>
  <si>
    <t>Коэффициент вариации (v)</t>
  </si>
  <si>
    <t xml:space="preserve">Кол-во </t>
  </si>
  <si>
    <t>шт</t>
  </si>
  <si>
    <t>Итоговое значение НМЦК (ЦК) (руб.)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</si>
  <si>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</si>
  <si>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</si>
  <si>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</si>
  <si>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измерений</t>
  </si>
  <si>
    <t>Ценовые значения анализа рынка</t>
  </si>
  <si>
    <t>Ср. рыночная цена за единицу
(руб.)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</si>
  <si>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</si>
  <si>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</si>
  <si>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х</t>
  </si>
  <si>
    <t>Расчет НМЦК(ЦК)</t>
  </si>
  <si>
    <t>Итого НМЦК (ЦК)</t>
  </si>
  <si>
    <t>Начальная сумма цен единиц товара</t>
  </si>
  <si>
    <t>Начальная сумма единиц работы (услуги)</t>
  </si>
  <si>
    <t>Максимальное значение цены контракта в соответствии с лимитами бюджетных обязательств</t>
  </si>
  <si>
    <t>Всего
НМЦК (ЦК)/ цена единицы товара (работы, услуги) с учетом ЛБО (руб.)</t>
  </si>
  <si>
    <t>Обоснование цены контракта, заключаемого с единственным поставщиком (подрядчиком, исполнителем) (ЦК)</t>
  </si>
  <si>
    <r>
      <rPr>
        <b/>
        <sz val="12"/>
        <color theme="1"/>
        <rFont val="Times New Roman"/>
        <family val="1"/>
        <charset val="204"/>
      </rPr>
      <t>Используемый метод определения  цены контракта, заключаемого с единственным поставщиком (подрядчиком, исполнителем)  (ЦК):</t>
    </r>
    <r>
      <rPr>
        <sz val="12"/>
        <color theme="1"/>
        <rFont val="Times New Roman"/>
        <family val="1"/>
        <charset val="204"/>
      </rPr>
      <t xml:space="preserve">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  </r>
  </si>
  <si>
    <r>
      <t xml:space="preserve">Дата подготовки обоснование цены контракта, заключаемого с единственным поставщиком (подрядчиком, исполнителем) (ЦК): </t>
    </r>
    <r>
      <rPr>
        <sz val="12"/>
        <color theme="1"/>
        <rFont val="Times New Roman"/>
        <family val="1"/>
        <charset val="204"/>
      </rPr>
      <t>21.08.2026</t>
    </r>
  </si>
  <si>
    <r>
      <t xml:space="preserve">Предмет контракта: </t>
    </r>
    <r>
      <rPr>
        <sz val="12"/>
        <color theme="1"/>
        <rFont val="Times New Roman"/>
        <family val="1"/>
        <charset val="204"/>
      </rPr>
      <t>Поставка картриджей для стационарного фильтра воды для обеспечения нужд Управления Федерального казначейства по Брянской области.</t>
    </r>
  </si>
  <si>
    <t xml:space="preserve">Картридж для стационарного фильтра воды 
ОКПД2: 
28.29.12.112 
</t>
  </si>
  <si>
    <r>
      <t xml:space="preserve">Реквизиты запросов ценовой информации (в т.ч. в ЕИС): </t>
    </r>
    <r>
      <rPr>
        <sz val="12"/>
        <rFont val="Times New Roman"/>
        <family val="1"/>
        <charset val="204"/>
      </rPr>
      <t>Запрос направлен в 5 организаций: исх. от 20.07.2026 № 50-27-41/4695 в ЕИС 21.07.2026г. № 0828100000726000652.
Ответ получен от 3 (трех) организаций, на основании данной информации произведен расчет НМЦК (ЦК): Источник № 1 - вх. № 2400 от 20.08.2026, Источник № 2 - вх. № 8677 от 20.08.2026, Источник № 3 - вх. № 2401 от 20.08.2026</t>
    </r>
  </si>
  <si>
    <t xml:space="preserve">Источник № 1
Вх. № 2400 от 20.08.2026 </t>
  </si>
  <si>
    <t xml:space="preserve">Источник № 2
Вх. № 8677 от 20.08.2026      </t>
  </si>
  <si>
    <t xml:space="preserve">Источник № 3
Вх. № 2401 от 20.08.2026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</si>
</sst>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Fill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3"/>
  <sheetViews>
    <sheetView tabSelected="1" view="pageBreakPreview" topLeftCell="A4" zoomScale="78" zoomScaleNormal="60" zoomScaleSheetLayoutView="78" workbookViewId="0">
      <selection activeCell="A16" sqref="A16:M16"/>
    </sheetView>
  </sheetViews>
  <sheetFormatPr defaultRowHeight="15" x14ac:dyDescent="0.25"/>
  <cols>
    <col min="1" max="1" width="5.5703125" customWidth="1"/>
    <col min="2" max="3" width="21.28515625" customWidth="1"/>
    <col min="4" max="4" width="19.140625" customWidth="1"/>
    <col min="5" max="5" width="9.85546875" customWidth="1"/>
    <col min="6" max="6" width="8.5703125" customWidth="1"/>
    <col min="7" max="9" width="14.28515625" customWidth="1"/>
    <col min="10" max="10" width="9.42578125" customWidth="1"/>
    <col min="11" max="11" width="11.5703125" customWidth="1"/>
    <col min="12" max="12" width="13.140625" customWidth="1"/>
    <col min="13" max="13" width="15.140625" customWidth="1"/>
    <col min="14" max="14" width="14.7109375" customWidth="1"/>
    <col min="15" max="15" width="13" customWidth="1"/>
    <col min="17" max="17" width="17.5703125" customWidth="1"/>
  </cols>
  <sheetData>
    <row r="1" spans="1:25" ht="38.25" customHeight="1" x14ac:dyDescent="0.25">
      <c r="A1" s="47" t="s">
        <v>21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9" customHeight="1" x14ac:dyDescent="0.25">
      <c r="A2" s="6"/>
      <c r="B2" s="49"/>
      <c r="C2" s="49"/>
      <c r="D2" s="49"/>
      <c r="E2" s="49"/>
      <c r="F2" s="49"/>
      <c r="G2" s="50"/>
      <c r="H2" s="50"/>
      <c r="I2" s="50"/>
      <c r="J2" s="50"/>
      <c r="K2" s="50"/>
      <c r="L2" s="50"/>
      <c r="M2" s="50"/>
      <c r="N2" s="50"/>
      <c r="O2" s="50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24" customFormat="1" ht="15.75" x14ac:dyDescent="0.25">
      <c r="A3" s="56" t="s">
        <v>23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25" s="24" customFormat="1" ht="9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25" s="24" customFormat="1" ht="17.25" customHeight="1" x14ac:dyDescent="0.25">
      <c r="A5" s="51" t="s">
        <v>24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25" s="24" customFormat="1" ht="9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25" s="24" customFormat="1" ht="49.5" customHeight="1" x14ac:dyDescent="0.25">
      <c r="A7" s="53" t="s">
        <v>22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</row>
    <row r="8" spans="1:25" s="24" customFormat="1" ht="51" customHeight="1" x14ac:dyDescent="0.25">
      <c r="A8" s="54" t="s">
        <v>26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25" ht="6.75" customHeight="1" x14ac:dyDescent="0.25">
      <c r="A9" s="12"/>
      <c r="B9" s="13"/>
      <c r="C9" s="13"/>
      <c r="D9" s="14"/>
      <c r="E9" s="13"/>
      <c r="F9" s="13"/>
      <c r="G9" s="13"/>
      <c r="H9" s="13"/>
      <c r="I9" s="13"/>
      <c r="J9" s="13"/>
      <c r="K9" s="13"/>
      <c r="L9" s="13"/>
      <c r="M9" s="14"/>
      <c r="N9" s="14"/>
      <c r="O9" s="1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s="1" customFormat="1" ht="35.25" customHeight="1" x14ac:dyDescent="0.25">
      <c r="A10" s="39" t="s">
        <v>0</v>
      </c>
      <c r="B10" s="39" t="s">
        <v>6</v>
      </c>
      <c r="C10" s="39" t="s">
        <v>7</v>
      </c>
      <c r="D10" s="32" t="s">
        <v>8</v>
      </c>
      <c r="E10" s="39" t="s">
        <v>9</v>
      </c>
      <c r="F10" s="35" t="s">
        <v>3</v>
      </c>
      <c r="G10" s="42" t="s">
        <v>15</v>
      </c>
      <c r="H10" s="43"/>
      <c r="I10" s="43"/>
      <c r="J10" s="43"/>
      <c r="K10" s="43"/>
      <c r="L10" s="43"/>
      <c r="M10" s="44"/>
      <c r="N10" s="39" t="s">
        <v>13</v>
      </c>
      <c r="O10" s="39" t="s">
        <v>20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7" customFormat="1" ht="27.75" customHeight="1" x14ac:dyDescent="0.25">
      <c r="A11" s="40"/>
      <c r="B11" s="40"/>
      <c r="C11" s="40"/>
      <c r="D11" s="33"/>
      <c r="E11" s="40"/>
      <c r="F11" s="35"/>
      <c r="G11" s="35" t="s">
        <v>10</v>
      </c>
      <c r="H11" s="35"/>
      <c r="I11" s="35"/>
      <c r="J11" s="36" t="s">
        <v>2</v>
      </c>
      <c r="K11" s="39" t="s">
        <v>11</v>
      </c>
      <c r="L11" s="36" t="s">
        <v>12</v>
      </c>
      <c r="M11" s="39" t="s">
        <v>5</v>
      </c>
      <c r="N11" s="40"/>
      <c r="O11" s="40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7" customFormat="1" ht="46.5" customHeight="1" x14ac:dyDescent="0.25">
      <c r="A12" s="40"/>
      <c r="B12" s="40"/>
      <c r="C12" s="40"/>
      <c r="D12" s="33"/>
      <c r="E12" s="40"/>
      <c r="F12" s="35"/>
      <c r="G12" s="28" t="s">
        <v>27</v>
      </c>
      <c r="H12" s="28" t="s">
        <v>28</v>
      </c>
      <c r="I12" s="28" t="s">
        <v>29</v>
      </c>
      <c r="J12" s="37"/>
      <c r="K12" s="40"/>
      <c r="L12" s="37"/>
      <c r="M12" s="40"/>
      <c r="N12" s="40"/>
      <c r="O12" s="40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7" customFormat="1" ht="33.75" customHeight="1" x14ac:dyDescent="0.25">
      <c r="A13" s="41"/>
      <c r="B13" s="41"/>
      <c r="C13" s="41"/>
      <c r="D13" s="34"/>
      <c r="E13" s="41"/>
      <c r="F13" s="35"/>
      <c r="G13" s="16" t="s">
        <v>1</v>
      </c>
      <c r="H13" s="16" t="s">
        <v>1</v>
      </c>
      <c r="I13" s="16" t="s">
        <v>1</v>
      </c>
      <c r="J13" s="38"/>
      <c r="K13" s="41"/>
      <c r="L13" s="38"/>
      <c r="M13" s="41"/>
      <c r="N13" s="41"/>
      <c r="O13" s="41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5" customFormat="1" ht="24.75" customHeight="1" x14ac:dyDescent="0.25">
      <c r="A14" s="8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10">
        <v>12</v>
      </c>
      <c r="M14" s="9">
        <v>13</v>
      </c>
      <c r="N14" s="9">
        <v>14</v>
      </c>
      <c r="O14" s="9">
        <v>15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7" customFormat="1" ht="120.75" customHeight="1" x14ac:dyDescent="0.25">
      <c r="A15" s="8">
        <v>1</v>
      </c>
      <c r="B15" s="10" t="s">
        <v>14</v>
      </c>
      <c r="C15" s="22" t="s">
        <v>25</v>
      </c>
      <c r="D15" s="10" t="s">
        <v>14</v>
      </c>
      <c r="E15" s="10" t="s">
        <v>4</v>
      </c>
      <c r="F15" s="23">
        <v>6</v>
      </c>
      <c r="G15" s="20">
        <v>3110</v>
      </c>
      <c r="H15" s="20">
        <v>3987.62</v>
      </c>
      <c r="I15" s="20">
        <v>3660</v>
      </c>
      <c r="J15" s="11">
        <f>STDEV(G15:I15)/AVERAGE(G15:I15)*100</f>
        <v>12.367444012297584</v>
      </c>
      <c r="K15" s="19" t="s">
        <v>14</v>
      </c>
      <c r="L15" s="20">
        <v>4600</v>
      </c>
      <c r="M15" s="2">
        <f>F15*G15</f>
        <v>18660</v>
      </c>
      <c r="N15" s="20" t="s">
        <v>14</v>
      </c>
      <c r="O15" s="20" t="s">
        <v>14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26.25" customHeight="1" x14ac:dyDescent="0.25">
      <c r="A16" s="45" t="s">
        <v>16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2">
        <f>SUM(M15:M15)</f>
        <v>18660</v>
      </c>
      <c r="O16" s="21" t="s">
        <v>14</v>
      </c>
    </row>
    <row r="17" spans="1:15" ht="26.25" customHeight="1" x14ac:dyDescent="0.25">
      <c r="A17" s="45" t="s">
        <v>17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2" t="s">
        <v>14</v>
      </c>
      <c r="O17" s="2" t="s">
        <v>14</v>
      </c>
    </row>
    <row r="18" spans="1:15" ht="26.25" customHeight="1" x14ac:dyDescent="0.25">
      <c r="A18" s="58" t="s">
        <v>18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60"/>
      <c r="N18" s="2" t="s">
        <v>14</v>
      </c>
      <c r="O18" s="2" t="s">
        <v>14</v>
      </c>
    </row>
    <row r="19" spans="1:15" ht="26.25" customHeight="1" x14ac:dyDescent="0.25">
      <c r="A19" s="46" t="s">
        <v>19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18" t="s">
        <v>14</v>
      </c>
      <c r="O19" s="17" t="s">
        <v>14</v>
      </c>
    </row>
    <row r="20" spans="1:15" ht="9" customHeight="1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5" ht="9" customHeight="1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</row>
    <row r="22" spans="1:15" ht="10.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ht="9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</row>
  </sheetData>
  <mergeCells count="27">
    <mergeCell ref="F10:F13"/>
    <mergeCell ref="A10:A13"/>
    <mergeCell ref="A17:M17"/>
    <mergeCell ref="A19:M19"/>
    <mergeCell ref="A1:O1"/>
    <mergeCell ref="B2:O2"/>
    <mergeCell ref="A5:O5"/>
    <mergeCell ref="A7:O7"/>
    <mergeCell ref="A8:O8"/>
    <mergeCell ref="A3:O3"/>
    <mergeCell ref="A18:M18"/>
    <mergeCell ref="A23:O23"/>
    <mergeCell ref="A20:O20"/>
    <mergeCell ref="A21:O21"/>
    <mergeCell ref="D10:D13"/>
    <mergeCell ref="G11:I11"/>
    <mergeCell ref="J11:J13"/>
    <mergeCell ref="K11:K13"/>
    <mergeCell ref="L11:L13"/>
    <mergeCell ref="M11:M13"/>
    <mergeCell ref="G10:M10"/>
    <mergeCell ref="N10:N13"/>
    <mergeCell ref="A16:M16"/>
    <mergeCell ref="C10:C13"/>
    <mergeCell ref="B10:B13"/>
    <mergeCell ref="O10:O13"/>
    <mergeCell ref="E10:E13"/>
  </mergeCells>
  <pageMargins left="0.62992125984251968" right="0.43307086614173229" top="0.59055118110236227" bottom="0.39370078740157483" header="0.11811023622047245" footer="0.11811023622047245"/>
  <pageSetup paperSize="9" scale="4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2026-08-20T08:49:30Z</dcterms:modified>
</cp:coreProperties>
</file>