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'Лист1'!$A$1:$P$16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<sst xmlns="http://schemas.openxmlformats.org/spreadsheetml/2006/main" xmlns:a="http://schemas.openxmlformats.org/drawingml/2006/main" xmlns:a15="http://schemas.microsoft.com/office/drawing/2012/main" xmlns:asvg="http://schemas.microsoft.com/office/drawing/2016/SVG/main" xmlns:c="http://schemas.openxmlformats.org/drawingml/2006/chart" xmlns:co="http://ncloudtech.com" xmlns:co-ooxml="http://ncloudtech.com/ooxml" xmlns:m="http://schemas.openxmlformats.org/officeDocument/2006/math" xmlns:mc="http://schemas.openxmlformats.org/markup-compatibility/2006" xmlns:o="urn:schemas-microsoft-com:office:office" xmlns:p="http://schemas.openxmlformats.org/presentationml/2006/main" xmlns:pic="http://schemas.openxmlformats.org/drawingml/2006/picture" xmlns:r="http://schemas.openxmlformats.org/officeDocument/2006/relationships" xmlns:s="http://schemas.openxmlformats.org/officeDocument/2006/sharedTypes" xmlns:sl="http://schemas.openxmlformats.org/schemaLibrary/2006/main" xmlns:v="urn:schemas-microsoft-com:vml" xmlns:w="http://schemas.openxmlformats.org/wordprocessingml/2006/main" xmlns:w10="urn:schemas-microsoft-com:office:word" xmlns:w14="http://schemas.microsoft.com/office/word/2010/wordml" xmlns:w15="http://schemas.microsoft.com/office/word/2012/wordml" xmlns:wp="http://schemas.openxmlformats.org/drawingml/2006/wordprocessingDrawing" xmlns:wpg="http://schemas.microsoft.com/office/word/2010/wordprocessingGroup" xmlns:wps="http://schemas.microsoft.com/office/word/2010/wordprocessingShape" xmlns:x="urn:schemas-microsoft-com:office:excel" xmlns:x14="http://schemas.microsoft.com/office/spreadsheetml/2009/9/main" xmlns:xdr="http://schemas.openxmlformats.org/drawingml/2006/spreadsheetDrawing" xmlns:xm="http://schemas.microsoft.com/office/excel/2006/main" mc:Ignorable="co co-ooxml w14 x14 w15">
  <si>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color rgb="000000" tint="0"/>
        <sz val="14"/>
        <u val="single"/>
      </rPr>
      <t>О</t>
    </r>
    <r>
      <rPr>
        <rFont val="Times New Roman"/>
        <b val="true"/>
        <color rgb="000000" tint="0"/>
        <sz val="14"/>
        <u val="single"/>
      </rPr>
      <t>боснование начальной (максимальной) цены контракта</t>
    </r>
    <r>
      <rPr>
        <rFont val="Times New Roman"/>
        <b val="true"/>
        <color rgb="000000" tint="0"/>
        <sz val="14"/>
      </rPr>
      <t xml:space="preserve"> </t>
    </r>
    <r>
      <rPr>
        <rFont val="Times New Roman"/>
        <b val="true"/>
        <color rgb="000000" tint="0"/>
        <sz val="1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Определение начальной (максимальной) цены государственного контракта на противопожарное оборудование </t>
    </r>
    <r>
      <rPr>
        <rFont val="Times New Roman"/>
        <b val="true"/>
        <color rgb="000000" tint="0"/>
        <sz val="10"/>
      </rPr>
      <t>ФКУ ИК-4 УФСИН России по Республике Башкортостан на основе анализа рыночных цен функционирующего рынка.</t>
    </r>
    <r>
      <t xml:space="preserve">
</t>
    </r>
    <r>
      <rPr>
        <rFont val="Times New Roman"/>
        <b val="true"/>
        <color rgb="000000" tint="0"/>
        <sz val="10"/>
      </rPr>
      <t>Источники информации: коммерческие предложения и сриншоты из сети интернет.</t>
    </r>
    <r>
      <t xml:space="preserve">
</t>
    </r>
    <r>
      <rPr>
        <rFont val="Times New Roman"/>
        <b val="true"/>
        <color rgb="000000" tint="0"/>
        <sz val="10"/>
      </rPr>
      <t>Источник финансирования:</t>
    </r>
    <r>
      <rPr>
        <rFont val="Times New Roman"/>
        <b val="true"/>
        <color rgb="000000" tint="0"/>
        <sz val="10"/>
      </rPr>
      <t xml:space="preserve"> Бюджетное финансирование (ОБФ)</t>
    </r>
    <r>
      <t xml:space="preserve">
</t>
    </r>
    <r>
      <rPr>
        <rFont val="Times New Roman"/>
        <b val="true"/>
        <color rgb="000000" tint="0"/>
        <sz val="10"/>
      </rPr>
      <t>в ходе исследования рынка были рассмотрены  следующие коммерческие предложения поставщиков:</t>
    </r>
    <r>
      <t xml:space="preserve">
</t>
    </r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</si>
  <si>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</si>
  <si>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</si>
  <si>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</si>
  <si>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</si>
  <si>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</si>
  <si>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</si>
  <si>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</si>
  <si>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</si>
  <si>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</si>
  <si>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№3 </t>
  </si>
  <si>
    <t>№4</t>
  </si>
  <si>
    <t>№5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</si>
  <si>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</si>
  <si>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</si>
  <si>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rFont val="Times New Roman"/>
        <b val="false"/>
        <i val="true"/>
        <color theme="1" tint="0"/>
        <sz val="10"/>
      </rPr>
      <t xml:space="preserve">         (не должен превышать 33%)</t>
    </r>
  </si>
  <si>
    <r>
      <rPr>
        <rFont val="Times New Roman"/>
        <b val="true"/>
        <color theme="1" tint="0"/>
        <sz val="10"/>
      </rPr>
      <t>Расчет НМЦК по формуле</t>
    </r>
    <r>
      <rPr>
        <rFont val="Times New Roman"/>
        <color theme="1" tint="0"/>
        <sz val="10"/>
      </rPr>
      <t xml:space="preserve">                             v - количество (объем) закупаемого товара (работы, услуги);</t>
    </r>
    <r>
      <t xml:space="preserve">
</t>
    </r>
    <r>
      <rPr>
        <rFont val="Times New Roman"/>
        <color theme="1" tint="0"/>
        <sz val="10"/>
      </rPr>
      <t>n - количество значений, используемых в расчете;</t>
    </r>
    <r>
      <t xml:space="preserve">
</t>
    </r>
    <r>
      <rPr>
        <rFont val="Times New Roman"/>
        <color theme="1" tint="0"/>
        <sz val="10"/>
      </rPr>
      <t>i - номер источника ценовой информации;</t>
    </r>
    <r>
      <t xml:space="preserve">
</t>
    </r>
    <r>
      <rPr>
        <rFont val="Times New Roman"/>
        <color theme="1" tint="0"/>
        <sz val="10"/>
      </rPr>
      <t xml:space="preserve">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</si>
  <si>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</si>
  <si>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</si>
  <si>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</si>
  <si>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r>
      <rPr>
        <rFont val="Calibri"/>
        <sz val="12"/>
      </rPr>
      <t>Талреп крюк-кольцо  DIN 1480 М5</t>
    </r>
  </si>
  <si>
    <r>
      <rPr>
        <rFont val="Calibri"/>
        <b val="true"/>
        <sz val="11"/>
      </rPr>
      <t>шт</t>
    </r>
  </si>
  <si>
    <t>Итого:</t>
  </si>
  <si>
    <r>
      <t>На основании п.1 ч.1 ст.22 Федерального закона от 05.04.2013 №44-ФЗ выбран метод сопоставимых рыночных цен (анализа рынка) идентичных товаров.</t>
    </r>
    <r>
      <t xml:space="preserve">
</t>
    </r>
    <r>
      <t>Начальная (максимальная) цена контракта (руб.) определяется по формуле:</t>
    </r>
    <r>
      <t xml:space="preserve">
</t>
    </r>
    <r>
      <t xml:space="preserve">НМЦК=V/n*∑_(i=1)^n▒Цi </t>
    </r>
  </si>
  <si>
    <r>
      <t>В соответствии со ст.ст.1,34 Бюджетного кодекса РФ, в целях эффективности и экономии использования денежных средств Государственным заказчиком в качестве начальной (максимальной) цены контракта выбрана цена Поставщика № 1, предложившего наименьшую цену контракта.</t>
    </r>
    <r>
      <t xml:space="preserve">
</t>
    </r>
    <r>
      <t>Во избежание сговора участников размещения заказа и нарушений ст.11 Федерального закона 135-ФЗ от 26.07.2006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</t>
    </r>
  </si>
  <si>
    <t>Заместитель начальника учреждения</t>
  </si>
  <si>
    <t>подполковник внутренней службы                      ____________________ И.О. Тихонов</t>
  </si>
  <si>
    <t>"______"_____________________________ 2026г.</t>
  </si>
  <si>
    <t>509 сопло</t>
  </si>
  <si>
    <t>511 сопло</t>
  </si>
  <si>
    <t>515 сопло</t>
  </si>
  <si>
    <t>517 сопло</t>
  </si>
  <si>
    <t>413 сопло</t>
  </si>
  <si>
    <t>Соединения быстросъемные</t>
  </si>
  <si>
    <t>ЭлектродрельMakita DP2010</t>
  </si>
  <si>
    <t>Пневматический шуруповерт SUMAKE ST- 4468</t>
  </si>
  <si>
    <t>Лобзик по деревуMetabo STE 100 Quick коробка 601100000</t>
  </si>
  <si>
    <t>Ручная установка    напыления порошковых красок Tesla PROFI 2</t>
  </si>
  <si>
    <t>Шуруповерт  SAFUN CDI-18BL PROFI 0030307</t>
  </si>
  <si>
    <t>Заклепочникпневмотический KRAFTOOL INDUSTRIE-PNEVMO 31185_z01</t>
  </si>
  <si>
    <t>Шлифмашина полировальнаяMakita 9237CB</t>
  </si>
  <si>
    <t>Краскопульт Metabo FSP 600</t>
  </si>
  <si>
    <t>Рукав сдвоенный газовый Brima 0009463</t>
  </si>
  <si>
    <t xml:space="preserve">Рукав кислородный д.9 </t>
  </si>
  <si>
    <t>Тепловая пушка РЕСАНТА ТЭП- 9000К</t>
  </si>
  <si>
    <t>Углошлифовальная машина Metabo WEA 26-230 MVT Quick 606476000</t>
  </si>
  <si>
    <t>Углошлифовальная машина DeWALT DWE4347</t>
  </si>
  <si>
    <t>Угловая шлифовальная машина пневматическая SUMAKEST-7741 180 мм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</si>
</sst>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_-* #,##0.00 _₽_-;-* #,##0.00 _₽_-;_-* -?? _₽_-;_-@_-" formatCode="_-* #,##0.00 _₽_-;-* #,##0.00 _₽_-;_-* -?? _₽_-;_-@_-" numFmtId="1002"/>
    <numFmt co:extendedFormatCode="#,##0.00" formatCode="#,##0.00" numFmtId="1003"/>
  </numFmts>
  <fonts count="11">
    <font>
      <name val="Calibri"/>
      <color theme="1" tint="0"/>
      <sz val="11"/>
    </font>
    <font>
      <color theme="1" tint="0"/>
      <sz val="11"/>
      <scheme val="minor"/>
    </font>
    <font>
      <name val="Times New Roman"/>
      <b val="true"/>
      <color rgb="000000" tint="0"/>
      <sz val="10"/>
    </font>
    <font>
      <name val="Times New Roman"/>
      <b val="true"/>
      <color theme="1" tint="0"/>
      <sz val="10"/>
    </font>
    <font>
      <name val="Times New Roman"/>
      <color theme="1" tint="0"/>
      <sz val="10"/>
    </font>
    <font>
      <name val="Calibri"/>
      <sz val="12"/>
    </font>
    <font>
      <name val="Calibri"/>
      <b val="true"/>
      <sz val="11"/>
    </font>
    <font>
      <name val="Times New Roman"/>
      <b val="true"/>
      <sz val="11"/>
    </font>
    <font>
      <name val="Times New Roman"/>
      <color theme="1" tint="0"/>
      <sz val="12"/>
    </font>
    <font>
      <color theme="1" tint="0"/>
      <sz val="12"/>
      <scheme val="minor"/>
    </font>
    <font>
      <b val="true"/>
      <color theme="1" tint="0"/>
      <sz val="1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vertical style="thin">
        <color rgb="000000" tint="0"/>
      </vertical>
      <horizontal style="thin">
        <color rgb="000000" tint="0"/>
      </horizontal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39">
    <xf applyFont="true" applyNumberFormat="true" borderId="0" fillId="0" fontId="1" numFmtId="1000" quotePrefix="false"/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2" fillId="0" fontId="2" numFmtId="1000" quotePrefix="false">
      <alignment horizontal="left" vertical="center" wrapText="true"/>
    </xf>
    <xf applyAlignment="true" applyBorder="true" applyFont="true" applyNumberFormat="true" borderId="3" fillId="0" fontId="2" numFmtId="1000" quotePrefix="false">
      <alignment horizontal="left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6" fillId="0" fontId="3" numFmtId="1000" quotePrefix="false">
      <alignment horizontal="center" vertical="center" wrapText="true"/>
    </xf>
    <xf applyAlignment="true" applyBorder="true" applyFont="true" applyNumberFormat="true" borderId="4" fillId="0" fontId="3" numFmtId="1001" quotePrefix="false">
      <alignment horizontal="center" vertical="top" wrapText="true"/>
    </xf>
    <xf applyAlignment="true" applyBorder="true" applyFont="true" applyNumberFormat="true" borderId="5" fillId="0" fontId="3" numFmtId="1001" quotePrefix="false">
      <alignment horizontal="center" vertical="top" wrapText="true"/>
    </xf>
    <xf applyAlignment="true" applyBorder="true" applyFont="true" applyNumberFormat="true" borderId="6" fillId="0" fontId="3" numFmtId="1001" quotePrefix="false">
      <alignment horizontal="center" vertical="top" wrapText="true"/>
    </xf>
    <xf applyAlignment="true" applyBorder="true" applyFont="true" applyNumberFormat="true" borderId="4" fillId="0" fontId="3" numFmtId="1000" quotePrefix="false">
      <alignment horizontal="center" vertical="top" wrapText="true"/>
    </xf>
    <xf applyAlignment="true" applyBorder="true" applyFont="true" applyNumberFormat="true" borderId="5" fillId="0" fontId="3" numFmtId="1000" quotePrefix="false">
      <alignment horizontal="center" vertical="top" wrapText="true"/>
    </xf>
    <xf applyAlignment="true" applyBorder="true" applyFont="true" applyNumberFormat="true" borderId="6" fillId="0" fontId="3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horizontal="center" vertical="center" wrapText="true"/>
    </xf>
    <xf applyAlignment="true" applyBorder="true" applyFont="true" applyNumberFormat="true" borderId="7" fillId="0" fontId="3" numFmtId="1000" quotePrefix="false">
      <alignment horizontal="center" vertical="center" wrapText="true"/>
    </xf>
    <xf applyAlignment="true" applyBorder="true" applyFont="true" applyNumberFormat="true" borderId="4" fillId="0" fontId="4" numFmtId="1000" quotePrefix="false">
      <alignment horizontal="center" vertical="top" wrapText="true"/>
    </xf>
    <xf applyBorder="true" applyFont="true" borderId="8" fillId="0" fontId="5" quotePrefix="false"/>
    <xf applyAlignment="true" applyBorder="true" applyFont="true" borderId="8" fillId="0" fontId="6" quotePrefix="false">
      <alignment horizontal="center"/>
    </xf>
    <xf applyAlignment="true" applyBorder="true" applyFont="true" borderId="8" fillId="0" fontId="7" quotePrefix="false">
      <alignment horizontal="center"/>
    </xf>
    <xf applyAlignment="true" applyBorder="true" applyFont="true" applyNumberFormat="true" borderId="4" fillId="0" fontId="3" numFmtId="1002" quotePrefix="false">
      <alignment vertical="center" wrapText="true"/>
    </xf>
    <xf applyAlignment="true" applyBorder="true" applyFont="true" applyNumberFormat="true" borderId="4" fillId="0" fontId="8" numFmtId="1001" quotePrefix="false">
      <alignment horizontal="center" vertical="center" wrapText="true"/>
    </xf>
    <xf applyAlignment="true" applyBorder="true" applyFont="true" applyNumberFormat="true" borderId="4" fillId="0" fontId="8" numFmtId="1001" quotePrefix="false">
      <alignment horizontal="center" vertical="center"/>
    </xf>
    <xf applyAlignment="true" applyBorder="true" applyFill="true" applyFont="true" applyNumberFormat="true" borderId="4" fillId="2" fontId="8" numFmtId="1001" quotePrefix="false">
      <alignment horizontal="center" vertical="center" wrapText="true"/>
    </xf>
    <xf applyAlignment="true" applyBorder="true" applyFont="true" applyNumberFormat="true" borderId="9" fillId="0" fontId="3" numFmtId="1000" quotePrefix="false">
      <alignment vertical="center"/>
    </xf>
    <xf applyAlignment="true" applyBorder="true" applyFont="true" applyNumberFormat="true" borderId="10" fillId="0" fontId="3" numFmtId="1000" quotePrefix="false">
      <alignment vertical="center"/>
    </xf>
    <xf applyAlignment="true" applyBorder="true" applyFont="true" applyNumberFormat="true" borderId="11" fillId="0" fontId="3" numFmtId="1000" quotePrefix="false">
      <alignment vertical="center"/>
    </xf>
    <xf applyAlignment="true" applyBorder="true" applyFont="true" applyNumberFormat="true" borderId="4" fillId="0" fontId="3" numFmtId="1001" quotePrefix="false">
      <alignment vertical="center"/>
    </xf>
    <xf applyAlignment="true" applyBorder="true" applyFont="true" applyNumberFormat="true" borderId="12" fillId="0" fontId="9" numFmtId="1000" quotePrefix="false">
      <alignment horizontal="left" vertical="center" wrapText="true"/>
    </xf>
    <xf applyAlignment="true" applyFill="true" applyFont="true" applyNumberFormat="true" borderId="0" fillId="3" fontId="10" numFmtId="1000" quotePrefix="false">
      <alignment horizontal="left" vertical="center" wrapText="true"/>
    </xf>
    <xf applyAlignment="true" applyFont="true" applyNumberFormat="true" borderId="0" fillId="0" fontId="8" numFmtId="1000" quotePrefix="false">
      <alignment horizontal="left" vertical="center"/>
    </xf>
    <xf applyAlignment="true" applyFont="true" applyNumberFormat="true" borderId="0" fillId="0" fontId="1" numFmtId="1001" quotePrefix="false">
      <alignment horizontal="left" vertical="center"/>
    </xf>
    <xf applyAlignment="true" applyFont="true" applyNumberFormat="true" borderId="0" fillId="0" fontId="1" numFmtId="1000" quotePrefix="false">
      <alignment horizontal="left" vertical="center"/>
    </xf>
    <xf applyAlignment="true" applyFont="true" applyNumberFormat="true" borderId="0" fillId="0" fontId="8" numFmtId="1000" quotePrefix="false">
      <alignment horizontal="left"/>
    </xf>
    <xf applyAlignment="true" applyFont="true" applyNumberFormat="true" borderId="0" fillId="0" fontId="9" numFmtId="1000" quotePrefix="false">
      <alignment horizontal="left"/>
    </xf>
    <xf applyAlignment="true" applyFont="true" applyNumberFormat="true" borderId="0" fillId="0" fontId="3" numFmtId="1003" quotePrefix="false">
      <alignment vertical="center"/>
    </xf>
    <xf applyAlignment="true" applyBorder="true" applyFont="true" applyNumberFormat="true" borderId="13" fillId="0" fontId="2" numFmtId="1000" quotePrefix="false">
      <alignment horizontal="center" vertical="center" wrapText="true"/>
    </xf>
    <xf applyAlignment="true" applyBorder="true" applyFont="true" applyNumberFormat="true" borderId="14" fillId="0" fontId="2" numFmtId="1000" quotePrefix="false">
      <alignment horizontal="center" vertical="center" wrapText="true"/>
    </xf>
    <xf applyAlignment="true" applyBorder="true" applyFont="true" applyNumberFormat="true" borderId="14" fillId="0" fontId="3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341"/>
  <sheetViews>
    <sheetView showZeros="true" workbookViewId="0"/>
  </sheetViews>
  <sheetFormatPr baseColWidth="8" customHeight="false" defaultColWidth="8.91768322854334" defaultRowHeight="13.8000001907349" zeroHeight="false"/>
  <cols>
    <col customWidth="true" max="2" min="2" outlineLevel="0" width="42.0579282522241"/>
    <col customWidth="true" max="3" min="3" outlineLevel="0" width="8.23551857131716"/>
    <col customWidth="true" max="5" min="5" outlineLevel="0" width="12.6829272583728"/>
    <col customWidth="true" max="6" min="6" outlineLevel="0" width="14.5236285401618"/>
    <col customWidth="true" max="7" min="7" outlineLevel="0" width="13.6585370474783"/>
    <col customWidth="true" hidden="true" max="8" min="8" outlineLevel="0" width="10.6211893837394"/>
    <col customWidth="true" hidden="true" max="9" min="9" outlineLevel="0" width="10.2972564459505"/>
    <col customWidth="true" max="10" min="10" outlineLevel="0" width="15.6097566256895"/>
    <col customWidth="true" max="11" min="11" outlineLevel="0" width="13.1135675168451"/>
    <col customWidth="true" max="12" min="12" outlineLevel="0" width="11.3795735557395"/>
    <col customWidth="true" max="13" min="13" outlineLevel="0" width="21.5701226810065"/>
    <col customWidth="true" max="14" min="14" outlineLevel="0" width="12.6829272583728"/>
    <col customWidth="true" max="15" min="15" outlineLevel="0" width="13.3307931339507"/>
    <col customWidth="true" max="16" min="16" outlineLevel="0" width="14.5236285401618"/>
  </cols>
  <sheetData>
    <row customFormat="true" customHeight="true" ht="104.25" outlineLevel="0" r="1" s="0">
      <c r="A1" s="1" t="s">
        <v>0</v>
      </c>
      <c r="B1" s="2" t="s"/>
      <c r="C1" s="2" t="s"/>
      <c r="D1" s="2" t="s"/>
      <c r="E1" s="2" t="s"/>
      <c r="F1" s="2" t="s"/>
      <c r="G1" s="2" t="s"/>
      <c r="H1" s="2" t="s"/>
      <c r="I1" s="2" t="s"/>
      <c r="J1" s="2" t="s"/>
      <c r="K1" s="2" t="s"/>
      <c r="L1" s="2" t="s"/>
      <c r="M1" s="2" t="s"/>
      <c r="N1" s="2" t="s"/>
      <c r="O1" s="2" t="s"/>
      <c r="P1" s="3" t="s"/>
    </row>
    <row customFormat="true" ht="13.8000001907349" outlineLevel="0" r="2" s="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/>
      <c r="G2" s="6" t="s"/>
      <c r="H2" s="6" t="s"/>
      <c r="I2" s="7" t="s"/>
      <c r="J2" s="8" t="s">
        <v>6</v>
      </c>
      <c r="K2" s="9" t="s"/>
      <c r="L2" s="10" t="s"/>
      <c r="M2" s="11" t="s">
        <v>7</v>
      </c>
      <c r="N2" s="12" t="s"/>
      <c r="O2" s="12" t="s"/>
      <c r="P2" s="13" t="s"/>
    </row>
    <row customFormat="true" customHeight="true" hidden="false" ht="120.002899169922" outlineLevel="0" r="3" s="0">
      <c r="A3" s="14" t="s"/>
      <c r="B3" s="15" t="s"/>
      <c r="C3" s="15" t="s"/>
      <c r="D3" s="15" t="s"/>
      <c r="E3" s="5" t="s">
        <v>8</v>
      </c>
      <c r="F3" s="5" t="s">
        <v>9</v>
      </c>
      <c r="G3" s="5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6" t="s">
        <v>16</v>
      </c>
      <c r="N3" s="11" t="s">
        <v>17</v>
      </c>
      <c r="O3" s="11" t="s">
        <v>18</v>
      </c>
      <c r="P3" s="11" t="s">
        <v>19</v>
      </c>
    </row>
    <row customFormat="true" customHeight="true" hidden="false" ht="63" outlineLevel="0" r="4" s="0">
      <c r="A4" s="4" t="n">
        <v>1</v>
      </c>
      <c r="B4" s="17" t="s">
        <v>20</v>
      </c>
      <c r="C4" s="18" t="s">
        <v>21</v>
      </c>
      <c r="D4" s="19" t="n">
        <v>50</v>
      </c>
      <c r="E4" s="20" t="n">
        <v>32.09</v>
      </c>
      <c r="F4" s="20" t="n">
        <v>39</v>
      </c>
      <c r="G4" s="20" t="n">
        <v>44.65</v>
      </c>
      <c r="H4" s="11" t="n"/>
      <c r="I4" s="11" t="n"/>
      <c r="J4" s="21" t="n">
        <f aca="false" ca="false" dt2D="false" dtr="false" t="normal">AVERAGE(E4:I4)</f>
        <v>38.580000000000005</v>
      </c>
      <c r="K4" s="22" t="n">
        <f aca="false" ca="false" dt2D="false" dtr="false" t="normal">SQRT(SUM(IF(E4&gt;0, POWER(E4-J4, 2), 0), IF(F4&gt;0, POWER(F4-J4, 2), 0), IF(G4&gt;0, POWER(G4-J4, 2), 0), IF(H4&gt;0, POWER(H4-J4, 2), 0), IF(I4&gt;0, POWER(I4-J4, 2), 0), )/(COUNTA(E4:I4)-1))</f>
        <v>6.29052462041124</v>
      </c>
      <c r="L4" s="22" t="n">
        <f aca="false" ca="false" dt2D="false" dtr="false" t="normal">K4/J4*100</f>
        <v>16.305144169028615</v>
      </c>
      <c r="M4" s="21" t="n">
        <f aca="false" ca="false" dt2D="false" dtr="false" t="normal">D4/COUNTA(E4:I4)*SUM(E4:I4)</f>
        <v>1929.0000000000002</v>
      </c>
      <c r="N4" s="21" t="n">
        <f aca="false" ca="false" dt2D="false" dtr="false" t="normal">M4/D4</f>
        <v>38.580000000000005</v>
      </c>
      <c r="O4" s="21" t="n">
        <f aca="false" ca="false" dt2D="false" dtr="false" t="normal">ROUNDDOWN(N4, 2)</f>
        <v>38.580000000000005</v>
      </c>
      <c r="P4" s="23" t="n">
        <f aca="false" ca="false" dt2D="false" dtr="false" t="normal">O4*D4</f>
        <v>1929.0000000000002</v>
      </c>
    </row>
    <row customFormat="true" ht="13.8000001907349" outlineLevel="0" r="5" s="0">
      <c r="A5" s="24" t="s">
        <v>22</v>
      </c>
      <c r="B5" s="25" t="n"/>
      <c r="C5" s="25" t="n"/>
      <c r="D5" s="25" t="n"/>
      <c r="E5" s="25" t="n"/>
      <c r="F5" s="25" t="n"/>
      <c r="G5" s="25" t="n"/>
      <c r="H5" s="25" t="n"/>
      <c r="I5" s="25" t="n"/>
      <c r="J5" s="25" t="n"/>
      <c r="K5" s="25" t="n"/>
      <c r="L5" s="25" t="n"/>
      <c r="M5" s="25" t="n"/>
      <c r="N5" s="25" t="n"/>
      <c r="O5" s="26" t="n"/>
      <c r="P5" s="27" t="n">
        <f aca="false" ca="false" dt2D="false" dtr="false" t="normal">+P4</f>
        <v>1929.0000000000002</v>
      </c>
    </row>
    <row customFormat="true" customHeight="true" ht="93.75" outlineLevel="0" r="6" s="0">
      <c r="A6" s="28" t="s">
        <v>23</v>
      </c>
      <c r="B6" s="28" t="s"/>
      <c r="C6" s="28" t="s"/>
      <c r="D6" s="28" t="s"/>
      <c r="E6" s="28" t="s"/>
      <c r="F6" s="28" t="s"/>
      <c r="G6" s="28" t="s"/>
      <c r="H6" s="28" t="s"/>
      <c r="I6" s="28" t="s"/>
      <c r="J6" s="28" t="s"/>
      <c r="K6" s="28" t="s"/>
      <c r="L6" s="28" t="s"/>
      <c r="M6" s="28" t="s"/>
      <c r="N6" s="28" t="s"/>
      <c r="O6" s="28" t="s"/>
      <c r="P6" s="28" t="s"/>
    </row>
    <row customFormat="true" ht="13.8000001907349" outlineLevel="0" r="7" s="0">
      <c r="A7" s="29" t="s">
        <v>24</v>
      </c>
      <c r="B7" s="29" t="s"/>
      <c r="C7" s="29" t="s"/>
      <c r="D7" s="29" t="s"/>
      <c r="E7" s="29" t="s"/>
      <c r="F7" s="29" t="s"/>
      <c r="G7" s="29" t="s"/>
      <c r="H7" s="29" t="s"/>
      <c r="I7" s="29" t="s"/>
      <c r="J7" s="29" t="s"/>
      <c r="K7" s="29" t="s"/>
      <c r="L7" s="29" t="s"/>
      <c r="M7" s="29" t="s"/>
      <c r="N7" s="29" t="s"/>
      <c r="O7" s="29" t="s"/>
      <c r="P7" s="29" t="s"/>
    </row>
    <row customFormat="true" customHeight="true" ht="18" outlineLevel="0" r="8" s="0">
      <c r="A8" s="30" t="s">
        <v>25</v>
      </c>
      <c r="B8" s="30" t="n"/>
      <c r="C8" s="30" t="n"/>
      <c r="D8" s="30" t="n"/>
      <c r="E8" s="31" t="n"/>
      <c r="F8" s="31" t="n"/>
      <c r="G8" s="31" t="n"/>
      <c r="H8" s="32" t="n"/>
      <c r="I8" s="32" t="n"/>
      <c r="J8" s="32" t="n"/>
      <c r="K8" s="32" t="n"/>
      <c r="L8" s="32" t="n"/>
      <c r="M8" s="32" t="n"/>
      <c r="N8" s="32" t="n"/>
      <c r="O8" s="32" t="n"/>
      <c r="P8" s="32" t="n"/>
    </row>
    <row customFormat="true" customHeight="true" hidden="true" ht="15" outlineLevel="0" r="9" s="0">
      <c r="F9" s="33" t="n"/>
      <c r="G9" s="33" t="n"/>
      <c r="H9" s="33" t="n"/>
      <c r="I9" s="33" t="n"/>
      <c r="J9" s="33" t="n"/>
      <c r="K9" s="33" t="n"/>
      <c r="L9" s="33" t="n"/>
      <c r="M9" s="33" t="n"/>
      <c r="N9" s="34" t="n"/>
      <c r="O9" s="34" t="n"/>
      <c r="P9" s="34" t="n"/>
    </row>
    <row customFormat="true" ht="15.6000003814697" outlineLevel="0" r="10" s="0">
      <c r="A10" s="33" t="s">
        <v>26</v>
      </c>
      <c r="B10" s="33" t="s"/>
      <c r="C10" s="33" t="s"/>
      <c r="D10" s="33" t="s"/>
      <c r="E10" s="33" t="s"/>
      <c r="F10" s="33" t="s"/>
      <c r="G10" s="33" t="s"/>
      <c r="H10" s="33" t="s"/>
      <c r="I10" s="33" t="s"/>
      <c r="J10" s="33" t="s"/>
      <c r="K10" s="33" t="s"/>
      <c r="L10" s="33" t="s"/>
      <c r="M10" s="33" t="s"/>
      <c r="N10" s="33" t="s"/>
      <c r="O10" s="33" t="s"/>
      <c r="P10" s="33" t="s"/>
    </row>
    <row customFormat="true" ht="13.8000001907349" outlineLevel="0" r="11" s="0"/>
    <row customFormat="true" ht="15.6000003814697" outlineLevel="0" r="12" s="0">
      <c r="A12" s="33" t="s">
        <v>27</v>
      </c>
      <c r="B12" s="33" t="s"/>
      <c r="C12" s="33" t="s"/>
      <c r="D12" s="33" t="s"/>
      <c r="E12" s="33" t="s"/>
      <c r="F12" s="33" t="s"/>
      <c r="G12" s="33" t="s"/>
      <c r="H12" s="33" t="s"/>
      <c r="I12" s="33" t="n"/>
      <c r="J12" s="33" t="n"/>
      <c r="K12" s="33" t="n"/>
      <c r="L12" s="35" t="n"/>
      <c r="M12" s="33" t="n"/>
      <c r="N12" s="34" t="n"/>
      <c r="O12" s="34" t="n"/>
      <c r="P12" s="34" t="n"/>
    </row>
    <row customFormat="true" ht="13.8000001907349" outlineLevel="0" r="13" s="0"/>
    <row customFormat="true" ht="13.8000001907349" outlineLevel="0" r="14" s="0"/>
    <row customFormat="true" ht="13.8000001907349" outlineLevel="0" r="15" s="0"/>
    <row customFormat="true" ht="13.8000001907349" outlineLevel="0" r="16" s="0"/>
    <row customFormat="true" ht="13.8000001907349" outlineLevel="0" r="17" s="0"/>
    <row customFormat="true" ht="13.8000001907349" outlineLevel="0" r="18" s="0">
      <c r="A18" s="32" t="n"/>
      <c r="B18" s="32" t="s"/>
      <c r="C18" s="32" t="s"/>
      <c r="D18" s="32" t="s"/>
      <c r="E18" s="32" t="s"/>
      <c r="F18" s="32" t="s"/>
    </row>
    <row customFormat="true" ht="13.8000001907349" outlineLevel="0" r="19" s="0"/>
    <row customFormat="true" ht="13.8000001907349" outlineLevel="0" r="20" s="0"/>
    <row customFormat="true" ht="13.8000001907349" outlineLevel="0" r="21" s="0"/>
    <row customFormat="true" ht="13.8000001907349" outlineLevel="0" r="22" s="0"/>
    <row customFormat="true" ht="13.8000001907349" outlineLevel="0" r="23" s="0"/>
    <row customFormat="true" ht="13.8000001907349" outlineLevel="0" r="24" s="0"/>
    <row customFormat="true" ht="13.8000001907349" outlineLevel="0" r="25" s="0"/>
    <row customFormat="true" ht="13.8000001907349" outlineLevel="0" r="26" s="0"/>
    <row customFormat="true" ht="13.8000001907349" outlineLevel="0" r="27" s="0"/>
    <row customFormat="true" ht="13.8000001907349" outlineLevel="0" r="28" s="0"/>
    <row customFormat="true" ht="13.8000001907349" outlineLevel="0" r="29" s="0"/>
    <row customFormat="true" ht="13.8000001907349" outlineLevel="0" r="30" s="0"/>
    <row customFormat="true" ht="13.8000001907349" outlineLevel="0" r="31" s="0"/>
    <row customFormat="true" ht="13.8000001907349" outlineLevel="0" r="32" s="0"/>
    <row customFormat="true" ht="13.8000001907349" outlineLevel="0" r="33" s="0"/>
    <row customFormat="true" ht="13.8000001907349" outlineLevel="0" r="34" s="0"/>
    <row customFormat="true" ht="13.8000001907349" outlineLevel="0" r="35" s="0"/>
    <row customFormat="true" ht="13.8000001907349" outlineLevel="0" r="36" s="0"/>
    <row customFormat="true" ht="13.8000001907349" outlineLevel="0" r="37" s="0"/>
    <row customFormat="true" ht="13.8000001907349" outlineLevel="0" r="38" s="0"/>
    <row customFormat="true" ht="13.8000001907349" outlineLevel="0" r="39" s="0"/>
    <row customFormat="true" ht="13.8000001907349" outlineLevel="0" r="40" s="0"/>
    <row customFormat="true" ht="13.8000001907349" outlineLevel="0" r="41" s="0"/>
    <row customFormat="true" ht="13.8000001907349" outlineLevel="0" r="42" s="0"/>
    <row customFormat="true" ht="13.8000001907349" outlineLevel="0" r="43" s="0"/>
    <row customFormat="true" ht="13.8000001907349" outlineLevel="0" r="44" s="0"/>
    <row customFormat="true" ht="13.8000001907349" outlineLevel="0" r="45" s="0"/>
    <row customFormat="true" ht="13.8000001907349" outlineLevel="0" r="46" s="0"/>
    <row customFormat="true" ht="13.8000001907349" outlineLevel="0" r="47" s="0"/>
    <row customFormat="true" ht="13.8000001907349" outlineLevel="0" r="48" s="0"/>
    <row customFormat="true" ht="13.8000001907349" outlineLevel="0" r="49" s="0"/>
    <row customFormat="true" ht="13.8000001907349" outlineLevel="0" r="50" s="0"/>
    <row customFormat="true" ht="13.8000001907349" outlineLevel="0" r="51" s="0"/>
    <row customFormat="true" ht="13.8000001907349" outlineLevel="0" r="52" s="0"/>
    <row customFormat="true" ht="13.8000001907349" outlineLevel="0" r="53" s="0"/>
    <row customFormat="true" ht="13.8000001907349" outlineLevel="0" r="54" s="0"/>
    <row customFormat="true" ht="13.8000001907349" outlineLevel="0" r="55" s="0"/>
    <row customFormat="true" ht="13.8000001907349" outlineLevel="0" r="56" s="0"/>
    <row customFormat="true" ht="13.8000001907349" outlineLevel="0" r="57" s="0"/>
    <row customFormat="true" ht="13.8000001907349" outlineLevel="0" r="58" s="0"/>
    <row customFormat="true" ht="13.8000001907349" outlineLevel="0" r="59" s="0"/>
    <row customFormat="true" ht="13.8000001907349" outlineLevel="0" r="60" s="0"/>
    <row customFormat="true" ht="13.8000001907349" outlineLevel="0" r="61" s="0"/>
    <row customFormat="true" ht="13.8000001907349" outlineLevel="0" r="62" s="0"/>
    <row customFormat="true" ht="13.8000001907349" outlineLevel="0" r="63" s="0"/>
    <row customFormat="true" ht="13.8000001907349" outlineLevel="0" r="64" s="0"/>
    <row customFormat="true" ht="13.8000001907349" outlineLevel="0" r="65" s="0"/>
    <row customFormat="true" ht="13.8000001907349" outlineLevel="0" r="66" s="0"/>
    <row customFormat="true" ht="13.8000001907349" outlineLevel="0" r="67" s="0"/>
    <row customFormat="true" ht="13.8000001907349" outlineLevel="0" r="68" s="0"/>
    <row customFormat="true" ht="13.8000001907349" outlineLevel="0" r="69" s="0"/>
    <row customFormat="true" ht="13.8000001907349" outlineLevel="0" r="70" s="0"/>
    <row customFormat="true" ht="13.8000001907349" outlineLevel="0" r="71" s="0"/>
    <row customFormat="true" ht="13.8000001907349" outlineLevel="0" r="72" s="0"/>
    <row customFormat="true" ht="13.8000001907349" outlineLevel="0" r="73" s="0"/>
    <row customFormat="true" ht="13.8000001907349" outlineLevel="0" r="74" s="0"/>
    <row customFormat="true" ht="13.8000001907349" outlineLevel="0" r="75" s="0"/>
    <row customFormat="true" ht="13.8000001907349" outlineLevel="0" r="76" s="0"/>
    <row customFormat="true" ht="13.8000001907349" outlineLevel="0" r="77" s="0"/>
    <row customFormat="true" ht="13.8000001907349" outlineLevel="0" r="78" s="0"/>
    <row customFormat="true" ht="13.8000001907349" outlineLevel="0" r="79" s="0"/>
    <row customFormat="true" ht="13.8000001907349" outlineLevel="0" r="80" s="0"/>
    <row customFormat="true" ht="13.8000001907349" outlineLevel="0" r="81" s="0"/>
    <row customFormat="true" ht="13.8000001907349" outlineLevel="0" r="82" s="0"/>
    <row customFormat="true" ht="13.8000001907349" outlineLevel="0" r="83" s="0"/>
    <row customFormat="true" ht="13.8000001907349" outlineLevel="0" r="84" s="0"/>
    <row customFormat="true" ht="13.8000001907349" outlineLevel="0" r="85" s="0"/>
    <row customFormat="true" ht="13.8000001907349" outlineLevel="0" r="86" s="0"/>
    <row customFormat="true" ht="13.8000001907349" outlineLevel="0" r="87" s="0"/>
    <row customFormat="true" ht="13.8000001907349" outlineLevel="0" r="88" s="0"/>
    <row customFormat="true" ht="13.8000001907349" outlineLevel="0" r="89" s="0"/>
    <row customFormat="true" ht="13.8000001907349" outlineLevel="0" r="90" s="0"/>
    <row customFormat="true" ht="13.8000001907349" outlineLevel="0" r="91" s="0"/>
    <row customFormat="true" ht="13.8000001907349" outlineLevel="0" r="92" s="0"/>
    <row customFormat="true" ht="13.8000001907349" outlineLevel="0" r="93" s="0"/>
    <row customFormat="true" ht="13.8000001907349" outlineLevel="0" r="94" s="0"/>
    <row customFormat="true" ht="13.8000001907349" outlineLevel="0" r="95" s="0"/>
    <row customFormat="true" ht="13.8000001907349" outlineLevel="0" r="96" s="0"/>
    <row customFormat="true" ht="13.8000001907349" outlineLevel="0" r="97" s="0"/>
    <row customFormat="true" ht="13.8000001907349" outlineLevel="0" r="98" s="0"/>
    <row customFormat="true" ht="13.8000001907349" outlineLevel="0" r="99" s="0"/>
    <row customFormat="true" ht="13.8000001907349" outlineLevel="0" r="100" s="0"/>
    <row customFormat="true" ht="13.8000001907349" outlineLevel="0" r="101" s="0"/>
    <row customFormat="true" ht="13.8000001907349" outlineLevel="0" r="102" s="0"/>
    <row customFormat="true" ht="13.8000001907349" outlineLevel="0" r="103" s="0"/>
    <row customFormat="true" ht="13.8000001907349" outlineLevel="0" r="104" s="0"/>
    <row customFormat="true" ht="13.8000001907349" outlineLevel="0" r="105" s="0"/>
    <row customFormat="true" ht="13.8000001907349" outlineLevel="0" r="106" s="0"/>
    <row customFormat="true" ht="13.8000001907349" outlineLevel="0" r="107" s="0"/>
    <row customFormat="true" ht="13.8000001907349" outlineLevel="0" r="108" s="0"/>
    <row customFormat="true" ht="13.8000001907349" outlineLevel="0" r="109" s="0"/>
    <row customFormat="true" ht="13.8000001907349" outlineLevel="0" r="110" s="0"/>
    <row customFormat="true" ht="13.8000001907349" outlineLevel="0" r="111" s="0"/>
    <row customFormat="true" ht="13.8000001907349" outlineLevel="0" r="112" s="0"/>
    <row customFormat="true" ht="13.8000001907349" outlineLevel="0" r="113" s="0"/>
    <row customFormat="true" ht="13.8000001907349" outlineLevel="0" r="114" s="0"/>
    <row customFormat="true" ht="13.8000001907349" outlineLevel="0" r="115" s="0"/>
    <row customFormat="true" ht="13.8000001907349" outlineLevel="0" r="116" s="0"/>
    <row customFormat="true" ht="13.8000001907349" outlineLevel="0" r="117" s="0"/>
    <row customFormat="true" ht="13.8000001907349" outlineLevel="0" r="118" s="0"/>
    <row customFormat="true" ht="13.8000001907349" outlineLevel="0" r="119" s="0"/>
    <row customFormat="true" ht="13.8000001907349" outlineLevel="0" r="120" s="0"/>
    <row customFormat="true" ht="13.8000001907349" outlineLevel="0" r="121" s="0"/>
    <row customFormat="true" ht="13.8000001907349" outlineLevel="0" r="122" s="0"/>
    <row customFormat="true" ht="13.8000001907349" outlineLevel="0" r="123" s="0"/>
    <row customFormat="true" ht="13.8000001907349" outlineLevel="0" r="124" s="0"/>
    <row customFormat="true" ht="13.8000001907349" outlineLevel="0" r="125" s="0"/>
    <row customFormat="true" ht="13.8000001907349" outlineLevel="0" r="126" s="0"/>
    <row customFormat="true" ht="13.8000001907349" outlineLevel="0" r="127" s="0"/>
    <row customFormat="true" ht="13.8000001907349" outlineLevel="0" r="128" s="0"/>
    <row customFormat="true" ht="13.8000001907349" outlineLevel="0" r="129" s="0"/>
    <row customFormat="true" ht="13.8000001907349" outlineLevel="0" r="130" s="0"/>
    <row customFormat="true" ht="13.8000001907349" outlineLevel="0" r="131" s="0"/>
    <row customFormat="true" ht="13.8000001907349" outlineLevel="0" r="132" s="0"/>
    <row customFormat="true" ht="13.8000001907349" outlineLevel="0" r="133" s="0"/>
    <row customFormat="true" ht="13.8000001907349" outlineLevel="0" r="134" s="0"/>
    <row customFormat="true" ht="13.8000001907349" outlineLevel="0" r="135" s="0"/>
    <row customFormat="true" ht="13.8000001907349" outlineLevel="0" r="136" s="0"/>
    <row customFormat="true" ht="13.8000001907349" outlineLevel="0" r="137" s="0"/>
    <row customFormat="true" ht="13.8000001907349" outlineLevel="0" r="138" s="0"/>
    <row customFormat="true" ht="13.8000001907349" outlineLevel="0" r="139" s="0"/>
    <row customFormat="true" ht="13.8000001907349" outlineLevel="0" r="140" s="0"/>
    <row customFormat="true" ht="13.8000001907349" outlineLevel="0" r="141" s="0"/>
    <row customFormat="true" ht="13.8000001907349" outlineLevel="0" r="142" s="0"/>
    <row customFormat="true" ht="13.8000001907349" outlineLevel="0" r="143" s="0"/>
    <row customFormat="true" ht="13.8000001907349" outlineLevel="0" r="144" s="0"/>
    <row customFormat="true" ht="13.8000001907349" outlineLevel="0" r="145" s="0"/>
    <row customFormat="true" ht="13.8000001907349" outlineLevel="0" r="146" s="0"/>
    <row customFormat="true" ht="13.8000001907349" outlineLevel="0" r="147" s="0"/>
    <row customFormat="true" ht="13.8000001907349" outlineLevel="0" r="148" s="0"/>
    <row customFormat="true" ht="13.8000001907349" outlineLevel="0" r="149" s="0"/>
    <row customFormat="true" ht="13.8000001907349" outlineLevel="0" r="150" s="0"/>
    <row customFormat="true" ht="13.8000001907349" outlineLevel="0" r="151" s="0"/>
    <row customFormat="true" ht="13.8000001907349" outlineLevel="0" r="152" s="0"/>
    <row customFormat="true" ht="13.8000001907349" outlineLevel="0" r="153" s="0"/>
    <row customFormat="true" ht="13.8000001907349" outlineLevel="0" r="154" s="0"/>
    <row customFormat="true" ht="13.8000001907349" outlineLevel="0" r="155" s="0"/>
    <row customFormat="true" ht="13.8000001907349" outlineLevel="0" r="156" s="0"/>
    <row customFormat="true" ht="13.8000001907349" outlineLevel="0" r="157" s="0"/>
    <row customFormat="true" ht="13.8000001907349" outlineLevel="0" r="158" s="0"/>
    <row customFormat="true" ht="13.8000001907349" outlineLevel="0" r="159" s="0"/>
    <row customFormat="true" ht="13.8000001907349" outlineLevel="0" r="160" s="0"/>
    <row customFormat="true" ht="13.8000001907349" outlineLevel="0" r="161" s="0"/>
    <row customFormat="true" ht="13.8000001907349" outlineLevel="0" r="162" s="0"/>
    <row customFormat="true" ht="13.8000001907349" outlineLevel="0" r="163" s="0"/>
    <row customFormat="true" ht="13.8000001907349" outlineLevel="0" r="164" s="0"/>
    <row customFormat="true" ht="13.8000001907349" outlineLevel="0" r="165" s="0"/>
    <row customFormat="true" ht="13.8000001907349" outlineLevel="0" r="166" s="0"/>
    <row customFormat="true" ht="13.8000001907349" outlineLevel="0" r="167" s="0"/>
    <row customFormat="true" ht="13.8000001907349" outlineLevel="0" r="168" s="0"/>
    <row customFormat="true" ht="13.8000001907349" outlineLevel="0" r="169" s="0"/>
    <row customFormat="true" ht="13.8000001907349" outlineLevel="0" r="170" s="0"/>
    <row customFormat="true" ht="13.8000001907349" outlineLevel="0" r="171" s="0"/>
    <row customFormat="true" ht="13.8000001907349" outlineLevel="0" r="172" s="0"/>
    <row customFormat="true" ht="13.8000001907349" outlineLevel="0" r="173" s="0"/>
    <row customFormat="true" ht="13.8000001907349" outlineLevel="0" r="174" s="0"/>
    <row customFormat="true" ht="13.8000001907349" outlineLevel="0" r="175" s="0"/>
    <row customFormat="true" ht="13.8000001907349" outlineLevel="0" r="176" s="0"/>
    <row customFormat="true" ht="13.8000001907349" outlineLevel="0" r="177" s="0"/>
    <row customFormat="true" ht="13.8000001907349" outlineLevel="0" r="178" s="0"/>
    <row customFormat="true" ht="13.8000001907349" outlineLevel="0" r="179" s="0"/>
    <row customFormat="true" ht="13.8000001907349" outlineLevel="0" r="180" s="0"/>
    <row customFormat="true" ht="13.8000001907349" outlineLevel="0" r="181" s="0"/>
    <row customFormat="true" ht="13.8000001907349" outlineLevel="0" r="182" s="0"/>
    <row customFormat="true" ht="13.8000001907349" outlineLevel="0" r="183" s="0"/>
    <row customFormat="true" ht="13.8000001907349" outlineLevel="0" r="184" s="0"/>
    <row customFormat="true" ht="13.8000001907349" outlineLevel="0" r="185" s="0"/>
    <row customFormat="true" ht="13.8000001907349" outlineLevel="0" r="186" s="0"/>
    <row customFormat="true" ht="13.8000001907349" outlineLevel="0" r="187" s="0"/>
    <row customFormat="true" ht="13.8000001907349" outlineLevel="0" r="188" s="0"/>
    <row customFormat="true" ht="13.8000001907349" outlineLevel="0" r="189" s="0"/>
    <row customFormat="true" ht="13.8000001907349" outlineLevel="0" r="190" s="0"/>
    <row customFormat="true" ht="13.8000001907349" outlineLevel="0" r="191" s="0"/>
    <row customFormat="true" ht="13.8000001907349" outlineLevel="0" r="192" s="0"/>
    <row customFormat="true" ht="13.8000001907349" outlineLevel="0" r="193" s="0"/>
    <row customFormat="true" ht="13.8000001907349" outlineLevel="0" r="194" s="0"/>
    <row customFormat="true" ht="13.8000001907349" outlineLevel="0" r="195" s="0"/>
    <row customFormat="true" ht="13.8000001907349" outlineLevel="0" r="196" s="0"/>
    <row customFormat="true" ht="13.8000001907349" outlineLevel="0" r="197" s="0"/>
    <row customFormat="true" ht="13.8000001907349" outlineLevel="0" r="198" s="0"/>
    <row customFormat="true" ht="13.8000001907349" outlineLevel="0" r="199" s="0"/>
    <row customFormat="true" ht="13.8000001907349" outlineLevel="0" r="200" s="0"/>
    <row customFormat="true" ht="13.8000001907349" outlineLevel="0" r="201" s="0"/>
    <row customFormat="true" ht="13.8000001907349" outlineLevel="0" r="202" s="0"/>
    <row customFormat="true" ht="13.8000001907349" outlineLevel="0" r="203" s="0"/>
    <row customFormat="true" ht="13.8000001907349" outlineLevel="0" r="204" s="0"/>
    <row customFormat="true" ht="13.8000001907349" outlineLevel="0" r="205" s="0"/>
    <row customFormat="true" ht="13.8000001907349" outlineLevel="0" r="206" s="0"/>
    <row customFormat="true" ht="13.8000001907349" outlineLevel="0" r="207" s="0"/>
    <row customFormat="true" ht="13.8000001907349" outlineLevel="0" r="208" s="0"/>
    <row customFormat="true" ht="13.8000001907349" outlineLevel="0" r="209" s="0"/>
    <row customFormat="true" ht="13.8000001907349" outlineLevel="0" r="210" s="0"/>
    <row customFormat="true" ht="13.8000001907349" outlineLevel="0" r="211" s="0"/>
    <row customFormat="true" ht="13.8000001907349" outlineLevel="0" r="212" s="0"/>
    <row customFormat="true" ht="13.8000001907349" outlineLevel="0" r="213" s="0"/>
    <row customFormat="true" ht="13.8000001907349" outlineLevel="0" r="214" s="0"/>
    <row customFormat="true" ht="13.8000001907349" outlineLevel="0" r="215" s="0"/>
    <row customFormat="true" ht="13.8000001907349" outlineLevel="0" r="216" s="0"/>
    <row customFormat="true" ht="13.8000001907349" outlineLevel="0" r="217" s="0"/>
    <row customFormat="true" ht="13.8000001907349" outlineLevel="0" r="218" s="0"/>
    <row customFormat="true" ht="13.8000001907349" outlineLevel="0" r="219" s="0"/>
    <row customFormat="true" ht="13.8000001907349" outlineLevel="0" r="220" s="0"/>
    <row customFormat="true" ht="13.8000001907349" outlineLevel="0" r="221" s="0"/>
    <row customFormat="true" ht="13.8000001907349" outlineLevel="0" r="222" s="0"/>
    <row customFormat="true" ht="13.8000001907349" outlineLevel="0" r="223" s="0"/>
    <row customFormat="true" ht="13.8000001907349" outlineLevel="0" r="224" s="0"/>
    <row customFormat="true" ht="13.8000001907349" outlineLevel="0" r="225" s="0"/>
    <row customFormat="true" ht="13.8000001907349" outlineLevel="0" r="226" s="0"/>
    <row customFormat="true" ht="13.8000001907349" outlineLevel="0" r="227" s="0"/>
    <row customFormat="true" ht="13.8000001907349" outlineLevel="0" r="228" s="0"/>
    <row customFormat="true" ht="13.8000001907349" outlineLevel="0" r="229" s="0"/>
    <row customFormat="true" ht="13.8000001907349" outlineLevel="0" r="230" s="0"/>
    <row customFormat="true" ht="13.8000001907349" outlineLevel="0" r="231" s="0"/>
    <row customFormat="true" ht="13.8000001907349" outlineLevel="0" r="232" s="0"/>
    <row customFormat="true" ht="13.8000001907349" outlineLevel="0" r="233" s="0"/>
    <row customFormat="true" ht="13.8000001907349" outlineLevel="0" r="234" s="0"/>
    <row customFormat="true" ht="13.8000001907349" outlineLevel="0" r="235" s="0"/>
    <row customFormat="true" ht="13.8000001907349" outlineLevel="0" r="236" s="0"/>
    <row customFormat="true" ht="13.8000001907349" outlineLevel="0" r="237" s="0"/>
    <row customFormat="true" ht="13.8000001907349" outlineLevel="0" r="238" s="0"/>
    <row customFormat="true" ht="13.8000001907349" outlineLevel="0" r="239" s="0"/>
    <row customFormat="true" ht="13.8000001907349" outlineLevel="0" r="240" s="0"/>
    <row customFormat="true" ht="13.8000001907349" outlineLevel="0" r="241" s="0"/>
    <row customFormat="true" ht="13.8000001907349" outlineLevel="0" r="242" s="0"/>
    <row customFormat="true" ht="13.8000001907349" outlineLevel="0" r="243" s="0"/>
    <row customFormat="true" ht="13.8000001907349" outlineLevel="0" r="244" s="0"/>
    <row customFormat="true" ht="13.8000001907349" outlineLevel="0" r="245" s="0"/>
    <row customFormat="true" ht="13.8000001907349" outlineLevel="0" r="246" s="0"/>
    <row customFormat="true" ht="13.8000001907349" outlineLevel="0" r="247" s="0"/>
    <row customFormat="true" ht="13.8000001907349" outlineLevel="0" r="248" s="0"/>
    <row customFormat="true" ht="13.8000001907349" outlineLevel="0" r="249" s="0"/>
    <row customFormat="true" ht="13.8000001907349" outlineLevel="0" r="250" s="0"/>
    <row customFormat="true" ht="13.8000001907349" outlineLevel="0" r="251" s="0"/>
    <row customFormat="true" ht="13.8000001907349" outlineLevel="0" r="252" s="0"/>
    <row customFormat="true" ht="13.8000001907349" outlineLevel="0" r="253" s="0"/>
    <row customFormat="true" ht="13.8000001907349" outlineLevel="0" r="254" s="0"/>
    <row customFormat="true" ht="13.8000001907349" outlineLevel="0" r="255" s="0"/>
    <row customFormat="true" ht="13.8000001907349" outlineLevel="0" r="256" s="0"/>
    <row customFormat="true" ht="13.8000001907349" outlineLevel="0" r="257" s="0"/>
    <row customFormat="true" ht="13.8000001907349" outlineLevel="0" r="258" s="0"/>
    <row customFormat="true" ht="13.8000001907349" outlineLevel="0" r="259" s="0"/>
    <row customFormat="true" ht="13.8000001907349" outlineLevel="0" r="260" s="0"/>
    <row customFormat="true" ht="13.8000001907349" outlineLevel="0" r="261" s="0"/>
    <row customFormat="true" ht="13.8000001907349" outlineLevel="0" r="262" s="0"/>
    <row customFormat="true" ht="13.8000001907349" outlineLevel="0" r="263" s="0"/>
    <row customFormat="true" ht="13.8000001907349" outlineLevel="0" r="264" s="0"/>
    <row customFormat="true" ht="13.8000001907349" outlineLevel="0" r="265" s="0"/>
    <row customFormat="true" ht="13.8000001907349" outlineLevel="0" r="266" s="0"/>
    <row customFormat="true" ht="13.8000001907349" outlineLevel="0" r="267" s="0"/>
    <row customFormat="true" ht="13.8000001907349" outlineLevel="0" r="268" s="0"/>
    <row customFormat="true" ht="13.8000001907349" outlineLevel="0" r="269" s="0"/>
    <row customFormat="true" ht="13.8000001907349" outlineLevel="0" r="270" s="0"/>
    <row customFormat="true" ht="13.8000001907349" outlineLevel="0" r="271" s="0"/>
    <row customFormat="true" ht="13.8000001907349" outlineLevel="0" r="272" s="0"/>
    <row customFormat="true" ht="13.8000001907349" outlineLevel="0" r="273" s="0"/>
    <row customFormat="true" ht="13.8000001907349" outlineLevel="0" r="274" s="0"/>
    <row customFormat="true" ht="13.8000001907349" outlineLevel="0" r="275" s="0"/>
    <row customFormat="true" ht="13.8000001907349" outlineLevel="0" r="276" s="0"/>
    <row customFormat="true" ht="13.8000001907349" outlineLevel="0" r="277" s="0"/>
    <row customFormat="true" ht="13.8000001907349" outlineLevel="0" r="278" s="0"/>
    <row customFormat="true" ht="13.8000001907349" outlineLevel="0" r="279" s="0"/>
    <row customFormat="true" ht="13.8000001907349" outlineLevel="0" r="280" s="0"/>
    <row customFormat="true" ht="13.8000001907349" outlineLevel="0" r="281" s="0"/>
    <row customFormat="true" ht="13.8000001907349" outlineLevel="0" r="282" s="0"/>
    <row customFormat="true" ht="13.8000001907349" outlineLevel="0" r="283" s="0"/>
    <row customFormat="true" ht="13.8000001907349" outlineLevel="0" r="284" s="0"/>
    <row customFormat="true" ht="13.8000001907349" outlineLevel="0" r="285" s="0"/>
    <row customFormat="true" ht="13.8000001907349" outlineLevel="0" r="286" s="0"/>
    <row customFormat="true" ht="13.8000001907349" outlineLevel="0" r="287" s="0"/>
    <row customFormat="true" ht="13.8000001907349" outlineLevel="0" r="288" s="0"/>
    <row customFormat="true" ht="13.8000001907349" outlineLevel="0" r="289" s="0"/>
    <row customFormat="true" ht="13.8000001907349" outlineLevel="0" r="290" s="0"/>
    <row customFormat="true" ht="13.8000001907349" outlineLevel="0" r="291" s="0"/>
    <row customFormat="true" ht="13.8000001907349" outlineLevel="0" r="292" s="0"/>
    <row customFormat="true" ht="13.8000001907349" outlineLevel="0" r="293" s="0"/>
    <row customFormat="true" ht="13.8000001907349" outlineLevel="0" r="294" s="0"/>
    <row customFormat="true" ht="13.8000001907349" outlineLevel="0" r="295" s="0"/>
    <row customFormat="true" ht="13.8000001907349" outlineLevel="0" r="296" s="0"/>
    <row customFormat="true" ht="13.8000001907349" outlineLevel="0" r="297" s="0"/>
    <row customFormat="true" ht="13.8000001907349" outlineLevel="0" r="298" s="0"/>
    <row customFormat="true" ht="13.8000001907349" outlineLevel="0" r="299" s="0"/>
    <row customFormat="true" ht="13.8000001907349" outlineLevel="0" r="300" s="0"/>
    <row customFormat="true" ht="13.8000001907349" outlineLevel="0" r="301" s="0"/>
    <row customFormat="true" ht="13.8000001907349" outlineLevel="0" r="302" s="0"/>
    <row customFormat="true" ht="13.8000001907349" outlineLevel="0" r="303" s="0"/>
    <row customFormat="true" ht="13.8000001907349" outlineLevel="0" r="304" s="0"/>
    <row customFormat="true" ht="13.8000001907349" outlineLevel="0" r="305" s="0"/>
    <row customFormat="true" ht="13.8000001907349" outlineLevel="0" r="306" s="0"/>
    <row customFormat="true" ht="13.8000001907349" outlineLevel="0" r="307" s="0"/>
    <row customFormat="true" ht="13.8000001907349" outlineLevel="0" r="308" s="0"/>
    <row customFormat="true" ht="13.8000001907349" outlineLevel="0" r="309" s="0"/>
    <row customFormat="true" ht="13.8000001907349" outlineLevel="0" r="310" s="0"/>
    <row customFormat="true" ht="13.8000001907349" outlineLevel="0" r="311" s="0"/>
    <row customFormat="true" ht="13.8000001907349" outlineLevel="0" r="312" s="0"/>
    <row customFormat="true" ht="13.8000001907349" outlineLevel="0" r="313" s="0"/>
    <row customFormat="true" ht="13.8000001907349" outlineLevel="0" r="314" s="0"/>
    <row customFormat="true" ht="13.8000001907349" outlineLevel="0" r="315" s="0"/>
    <row customFormat="true" ht="13.8000001907349" outlineLevel="0" r="316" s="0"/>
    <row customFormat="true" ht="13.8000001907349" outlineLevel="0" r="317" s="0"/>
    <row customFormat="true" ht="13.8000001907349" outlineLevel="0" r="318" s="0"/>
    <row customFormat="true" ht="13.8000001907349" outlineLevel="0" r="319" s="0"/>
    <row customFormat="true" ht="13.8000001907349" outlineLevel="0" r="320" s="0"/>
    <row customFormat="true" ht="13.8000001907349" outlineLevel="0" r="321" s="0"/>
    <row customFormat="true" ht="13.8000001907349" outlineLevel="0" r="322" s="0"/>
    <row customFormat="true" ht="13.8000001907349" outlineLevel="0" r="323" s="0"/>
    <row customFormat="true" ht="13.8000001907349" outlineLevel="0" r="324" s="0"/>
    <row customFormat="true" ht="13.8000001907349" outlineLevel="0" r="325" s="0"/>
    <row customFormat="true" ht="13.8000001907349" outlineLevel="0" r="326" s="0"/>
    <row customFormat="true" ht="13.8000001907349" outlineLevel="0" r="327" s="0"/>
    <row customFormat="true" ht="13.8000001907349" outlineLevel="0" r="328" s="0"/>
    <row customFormat="true" ht="13.8000001907349" outlineLevel="0" r="329" s="0"/>
    <row customFormat="true" ht="13.8000001907349" outlineLevel="0" r="330" s="0"/>
    <row customFormat="true" ht="13.8000001907349" outlineLevel="0" r="331" s="0"/>
    <row customFormat="true" ht="13.8000001907349" outlineLevel="0" r="332" s="0"/>
    <row customFormat="true" ht="13.8000001907349" outlineLevel="0" r="333" s="0"/>
    <row customFormat="true" ht="13.8000001907349" outlineLevel="0" r="334" s="0"/>
    <row customFormat="true" ht="13.8000001907349" outlineLevel="0" r="335" s="0"/>
    <row customFormat="true" ht="13.8000001907349" outlineLevel="0" r="336" s="0"/>
    <row customFormat="true" ht="13.8000001907349" outlineLevel="0" r="337" s="0"/>
    <row customFormat="true" ht="13.8000001907349" outlineLevel="0" r="338" s="0"/>
    <row customFormat="true" ht="13.8000001907349" outlineLevel="0" r="339" s="0"/>
    <row customFormat="true" ht="13.8000001907349" outlineLevel="0" r="340" s="0"/>
    <row customFormat="true" ht="13.8000001907349" outlineLevel="0" r="341" s="0"/>
  </sheetData>
  <mergeCells count="13">
    <mergeCell ref="A1:P1"/>
    <mergeCell ref="A2:A3"/>
    <mergeCell ref="B2:B3"/>
    <mergeCell ref="C2:C3"/>
    <mergeCell ref="D2:D3"/>
    <mergeCell ref="J2:L2"/>
    <mergeCell ref="M2:P2"/>
    <mergeCell ref="E2:I2"/>
    <mergeCell ref="A18:F18"/>
    <mergeCell ref="A12:H12"/>
    <mergeCell ref="A10:P10"/>
    <mergeCell ref="A7:P7"/>
    <mergeCell ref="A6:P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21"/>
  <sheetViews>
    <sheetView showZeros="true" workbookViewId="0"/>
  </sheetViews>
  <sheetFormatPr baseColWidth="8" customHeight="false" defaultColWidth="8.91768322854334" defaultRowHeight="13.8000001907349" zeroHeight="false"/>
  <cols>
    <col customWidth="true" max="1" min="1" outlineLevel="0" width="58.6432946670192"/>
  </cols>
  <sheetData>
    <row outlineLevel="0" r="1">
      <c r="A1" s="36" t="s">
        <v>28</v>
      </c>
    </row>
    <row outlineLevel="0" r="2">
      <c r="A2" s="37" t="s">
        <v>29</v>
      </c>
    </row>
    <row outlineLevel="0" r="3">
      <c r="A3" s="37" t="s">
        <v>30</v>
      </c>
    </row>
    <row outlineLevel="0" r="4">
      <c r="A4" s="37" t="s">
        <v>31</v>
      </c>
    </row>
    <row outlineLevel="0" r="5">
      <c r="A5" s="37" t="s">
        <v>32</v>
      </c>
    </row>
    <row outlineLevel="0" r="6">
      <c r="A6" s="38" t="s">
        <v>33</v>
      </c>
    </row>
    <row outlineLevel="0" r="7">
      <c r="A7" s="37" t="s">
        <v>34</v>
      </c>
    </row>
    <row outlineLevel="0" r="8">
      <c r="A8" s="37" t="s">
        <v>35</v>
      </c>
    </row>
    <row outlineLevel="0" r="9">
      <c r="A9" s="37" t="s">
        <v>36</v>
      </c>
    </row>
    <row outlineLevel="0" r="10">
      <c r="A10" s="37" t="s">
        <v>37</v>
      </c>
    </row>
    <row outlineLevel="0" r="11">
      <c r="A11" s="37" t="s">
        <v>38</v>
      </c>
    </row>
    <row ht="26.3999996185303" outlineLevel="0" r="12">
      <c r="A12" s="37" t="s">
        <v>39</v>
      </c>
    </row>
    <row outlineLevel="0" r="13">
      <c r="A13" s="37" t="s">
        <v>40</v>
      </c>
    </row>
    <row outlineLevel="0" r="14">
      <c r="A14" s="37" t="s">
        <v>41</v>
      </c>
    </row>
    <row outlineLevel="0" r="15">
      <c r="A15" s="37" t="s">
        <v>42</v>
      </c>
    </row>
    <row outlineLevel="0" r="16">
      <c r="A16" s="37" t="s">
        <v>43</v>
      </c>
    </row>
    <row outlineLevel="0" r="17">
      <c r="A17" s="37" t="s">
        <v>44</v>
      </c>
    </row>
    <row ht="26.3999996185303" outlineLevel="0" r="18">
      <c r="A18" s="37" t="s">
        <v>45</v>
      </c>
    </row>
    <row outlineLevel="0" r="19">
      <c r="A19" s="37" t="s">
        <v>46</v>
      </c>
    </row>
    <row ht="26.3999996185303" outlineLevel="0" r="20">
      <c r="A20" s="37" t="s">
        <v>47</v>
      </c>
    </row>
    <row ht="15" outlineLevel="0" r="21">
      <c r="A21" s="37" t="n"/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8.91768322854334" defaultRowHeight="13.8000001907349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2026-06-15T04:12:51Z</dcterms:modified>
</cp:coreProperties>
</file>