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Лист1!$A$2:$K$30</definedName>
  </definedNames>
  <calcPr calcId="125725" refMode="R1C1"/>
</workbook>
</file>

<file path=xl/calcChain.xml><?xml version="1.0" encoding="utf-8"?>
<calcChain xmlns="http://schemas.openxmlformats.org/spreadsheetml/2006/main">
  <c r="J24" i="1"/>
  <c r="K24" s="1"/>
  <c r="I24"/>
  <c r="H38"/>
  <c r="H39"/>
  <c r="H40"/>
  <c r="H41"/>
  <c r="H42"/>
  <c r="H43"/>
  <c r="H44"/>
  <c r="G38"/>
  <c r="G39"/>
  <c r="G40"/>
  <c r="G41"/>
  <c r="G42"/>
  <c r="G43"/>
  <c r="G44"/>
  <c r="F38"/>
  <c r="F39"/>
  <c r="F40"/>
  <c r="F41"/>
  <c r="F42"/>
  <c r="F43"/>
  <c r="F44"/>
  <c r="H37"/>
  <c r="G37"/>
  <c r="G45" s="1"/>
  <c r="F37"/>
  <c r="J19"/>
  <c r="K19" s="1"/>
  <c r="J20"/>
  <c r="K20" s="1"/>
  <c r="J21"/>
  <c r="K21" s="1"/>
  <c r="J22"/>
  <c r="K22" s="1"/>
  <c r="J23"/>
  <c r="K23" s="1"/>
  <c r="I18"/>
  <c r="I19"/>
  <c r="I20"/>
  <c r="I21"/>
  <c r="I22"/>
  <c r="I23"/>
  <c r="F45" l="1"/>
  <c r="H45"/>
  <c r="J18"/>
  <c r="K18" s="1"/>
  <c r="I17" l="1"/>
  <c r="I25" s="1"/>
  <c r="I15" i="2"/>
  <c r="I2"/>
  <c r="I3"/>
  <c r="I4"/>
  <c r="I5"/>
  <c r="I6"/>
  <c r="I7"/>
  <c r="I8"/>
  <c r="I9"/>
  <c r="I10"/>
  <c r="I11"/>
  <c r="I12"/>
  <c r="I13"/>
  <c r="I14"/>
  <c r="H15"/>
  <c r="H2"/>
  <c r="H3"/>
  <c r="H4"/>
  <c r="H5"/>
  <c r="H6"/>
  <c r="H7"/>
  <c r="H8"/>
  <c r="H9"/>
  <c r="H10"/>
  <c r="H11"/>
  <c r="H12"/>
  <c r="H13"/>
  <c r="H14"/>
  <c r="G15"/>
  <c r="G2"/>
  <c r="G3"/>
  <c r="G4"/>
  <c r="G5"/>
  <c r="G6"/>
  <c r="G7"/>
  <c r="G8"/>
  <c r="G9"/>
  <c r="G10"/>
  <c r="G11"/>
  <c r="G12"/>
  <c r="G13"/>
  <c r="G14"/>
  <c r="I1"/>
  <c r="H1"/>
  <c r="G1"/>
  <c r="J17" i="1" l="1"/>
  <c r="K17" s="1"/>
</calcChain>
</file>

<file path=xl/sharedStrings.xml><?xml version="1.0" encoding="utf-8"?>
<sst xmlns="http://schemas.openxmlformats.org/spreadsheetml/2006/main" count="50" uniqueCount="42">
  <si>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</si>
  <si>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</si>
  <si>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</si>
  <si>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</si>
  <si>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</si>
  <si>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</si>
  <si>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</si>
  <si>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</si>
  <si>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</si>
  <si>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</si>
  <si>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</si>
  <si>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</si>
  <si>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</si>
  <si>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</si>
  <si>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</si>
  <si>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</si>
  <si>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</si>
  <si>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</si>
  <si>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</si>
  <si>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</si>
  <si>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</si>
  <si>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</si>
  <si>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</si>
  <si>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</si>
  <si>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</si>
  <si>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</si>
  <si>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</si>
  <si>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</si>
  <si>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Е.П. Тарасова</t>
  </si>
  <si>
    <t>упак</t>
  </si>
  <si>
    <t>1 поставщик Вх. 385 э от 11.06.2026</t>
  </si>
  <si>
    <t>2 поставщик Вх. 386 э от 11.06.2026</t>
  </si>
  <si>
    <t>3 поставщик Вх. 387 э от 11.06.2026</t>
  </si>
  <si>
    <t xml:space="preserve">Оповещатель охранно-пожарный комбинированный светозвуковой 
(МАЯК-12-К)
ОКПД 2: 26.30.50.114
</t>
  </si>
  <si>
    <t xml:space="preserve">Контроллер
доступа СКУД 
(«С2000-2» BOLID) 
ОКПД 2: 26.30.50.114
</t>
  </si>
  <si>
    <t xml:space="preserve">Считыватель proximity карт CP-Z-2 (мод. ЕР) светлый (CP-Z-2L)
ОКПД 2: 26.30.50.114
</t>
  </si>
  <si>
    <t xml:space="preserve">Резервированный источник питания РИП-12 (исп. 101) (РИП-12- 5/17М7-V1) BOLID 
ОКПД 2: 26.30.50.114
</t>
  </si>
  <si>
    <t xml:space="preserve">Коробка распаячная пылевлагозащитная
ОКПД 2: 27.12.10.190
</t>
  </si>
  <si>
    <t xml:space="preserve">Шкаф монтажный ЩМП - 4.4.2-0 74 Y2 IP54 UKM40-442-54 корпус металлический IEK
ОКПД 2: 31.01.11.160
</t>
  </si>
  <si>
    <t xml:space="preserve">Кабель FTP
4PR 24AWG Cat5e 
OUTDOOR Внешний Premium Skynet (4x2x0.51 Cu) 1/305 м                                                      ОКПД 2: 27.32.13.159
</t>
  </si>
  <si>
    <t xml:space="preserve">Стяжка хомут нейлоновая
ОКПД 2: 22.29.26.119
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</si>
  <si>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color rgb="FFFF0000"/>
        <rFont val="Times New Roman"/>
        <family val="1"/>
        <charset val="204"/>
      </rPr>
      <t>178 670 (Сто семьдесят восемь тысяч шестьсот семьдесят) рублей 00 копеек</t>
    </r>
    <r>
      <rPr>
        <sz val="10"/>
        <color rgb="FFFF0000"/>
        <rFont val="Times New Roman"/>
        <family val="1"/>
        <charset val="204"/>
      </rPr>
      <t xml:space="preserve"> с Поставщиком № 1.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</si>
</sst>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0" fillId="3" borderId="5" xfId="2" applyFont="1" applyFill="1" applyBorder="1" applyAlignment="1" applyProtection="1">
      <alignment horizontal="center" vertical="center" wrapText="1"/>
    </xf>
    <xf numFmtId="0" fontId="10" fillId="3" borderId="8" xfId="2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3" fillId="3" borderId="10" xfId="0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 vertical="center"/>
    </xf>
    <xf numFmtId="2" fontId="0" fillId="3" borderId="0" xfId="0" applyNumberFormat="1" applyFill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5"/>
  <sheetViews>
    <sheetView tabSelected="1" topLeftCell="A19" workbookViewId="0">
      <selection sqref="A1:K31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25</v>
      </c>
      <c r="B2" s="1"/>
      <c r="C2" s="1"/>
      <c r="D2" s="1"/>
      <c r="E2" s="1"/>
      <c r="F2" s="1"/>
      <c r="G2" s="1"/>
      <c r="H2" s="1"/>
      <c r="I2" s="57"/>
      <c r="J2" s="58"/>
      <c r="K2" s="58"/>
    </row>
    <row r="3" spans="1:11" ht="41.25" customHeight="1">
      <c r="A3" s="60" t="s">
        <v>24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>
      <c r="A4" s="59" t="s">
        <v>0</v>
      </c>
      <c r="B4" s="59"/>
      <c r="C4" s="59"/>
      <c r="D4" s="59"/>
      <c r="E4" s="59"/>
      <c r="F4" s="59"/>
      <c r="G4" s="59"/>
      <c r="H4" s="59"/>
      <c r="I4" s="2"/>
      <c r="J4" s="3"/>
      <c r="K4" s="3"/>
    </row>
    <row r="5" spans="1:11" ht="15.75" thickBot="1">
      <c r="A5" s="39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39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56" t="s">
        <v>4</v>
      </c>
      <c r="B7" s="56"/>
      <c r="C7" s="56"/>
      <c r="D7" s="56"/>
      <c r="E7" s="56"/>
      <c r="F7" s="56"/>
      <c r="G7" s="56"/>
      <c r="H7" s="56"/>
      <c r="I7" s="2"/>
      <c r="J7" s="3"/>
      <c r="K7" s="3"/>
    </row>
    <row r="8" spans="1:11">
      <c r="A8" s="40" t="s">
        <v>5</v>
      </c>
      <c r="B8" s="40"/>
      <c r="C8" s="40"/>
      <c r="D8" s="40"/>
      <c r="E8" s="40"/>
      <c r="F8" s="40"/>
      <c r="G8" s="40"/>
      <c r="H8" s="40"/>
      <c r="I8" s="2"/>
      <c r="J8" s="3"/>
      <c r="K8" s="3"/>
    </row>
    <row r="9" spans="1:11">
      <c r="A9" s="40" t="s">
        <v>6</v>
      </c>
      <c r="B9" s="40"/>
      <c r="C9" s="40"/>
      <c r="D9" s="40"/>
      <c r="E9" s="40"/>
      <c r="F9" s="40"/>
      <c r="G9" s="40"/>
      <c r="H9" s="40"/>
      <c r="I9" s="2"/>
      <c r="J9" s="3"/>
      <c r="K9" s="3"/>
    </row>
    <row r="10" spans="1:11">
      <c r="A10" s="40" t="s">
        <v>7</v>
      </c>
      <c r="B10" s="40"/>
      <c r="C10" s="40"/>
      <c r="D10" s="40"/>
      <c r="E10" s="40"/>
      <c r="F10" s="40"/>
      <c r="G10" s="40"/>
      <c r="H10" s="40"/>
      <c r="I10" s="2"/>
      <c r="J10" s="3"/>
      <c r="K10" s="3"/>
    </row>
    <row r="11" spans="1:11">
      <c r="A11" s="40" t="s">
        <v>8</v>
      </c>
      <c r="B11" s="40"/>
      <c r="C11" s="40"/>
      <c r="D11" s="40"/>
      <c r="E11" s="40"/>
      <c r="F11" s="40"/>
      <c r="G11" s="40"/>
      <c r="H11" s="40"/>
      <c r="I11" s="2"/>
      <c r="J11" s="3"/>
      <c r="K11" s="3"/>
    </row>
    <row r="12" spans="1:11">
      <c r="A12" s="7"/>
      <c r="B12" s="41" t="s">
        <v>9</v>
      </c>
      <c r="C12" s="42"/>
      <c r="D12" s="42"/>
      <c r="E12" s="42"/>
      <c r="F12" s="42"/>
      <c r="G12" s="42"/>
      <c r="H12" s="42"/>
      <c r="I12" s="43"/>
      <c r="J12" s="8"/>
      <c r="K12" s="9"/>
    </row>
    <row r="13" spans="1:11">
      <c r="A13" s="44" t="s">
        <v>10</v>
      </c>
      <c r="B13" s="45"/>
      <c r="C13" s="45"/>
      <c r="D13" s="45"/>
      <c r="E13" s="45"/>
      <c r="F13" s="45"/>
      <c r="G13" s="45"/>
      <c r="H13" s="46"/>
      <c r="I13" s="47" t="s">
        <v>11</v>
      </c>
      <c r="J13" s="20" t="s">
        <v>12</v>
      </c>
      <c r="K13" s="20" t="s">
        <v>13</v>
      </c>
    </row>
    <row r="14" spans="1:11" ht="15" customHeight="1">
      <c r="A14" s="47" t="s">
        <v>14</v>
      </c>
      <c r="B14" s="50" t="s">
        <v>15</v>
      </c>
      <c r="C14" s="47" t="s">
        <v>16</v>
      </c>
      <c r="D14" s="47" t="s">
        <v>17</v>
      </c>
      <c r="E14" s="47" t="s">
        <v>22</v>
      </c>
      <c r="F14" s="54" t="s">
        <v>30</v>
      </c>
      <c r="G14" s="61" t="s">
        <v>31</v>
      </c>
      <c r="H14" s="61" t="s">
        <v>32</v>
      </c>
      <c r="I14" s="48"/>
      <c r="J14" s="21" t="s">
        <v>18</v>
      </c>
      <c r="K14" s="21" t="s">
        <v>19</v>
      </c>
    </row>
    <row r="15" spans="1:11" ht="48.75" customHeight="1">
      <c r="A15" s="49"/>
      <c r="B15" s="51"/>
      <c r="C15" s="49"/>
      <c r="D15" s="49"/>
      <c r="E15" s="49"/>
      <c r="F15" s="55"/>
      <c r="G15" s="62"/>
      <c r="H15" s="62"/>
      <c r="I15" s="49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63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54.75" customHeight="1">
      <c r="A17" s="15">
        <v>1</v>
      </c>
      <c r="B17" s="35" t="s">
        <v>34</v>
      </c>
      <c r="C17" s="36" t="s">
        <v>26</v>
      </c>
      <c r="D17" s="32">
        <v>6</v>
      </c>
      <c r="E17" s="23">
        <v>6243.78</v>
      </c>
      <c r="F17" s="37">
        <v>6510</v>
      </c>
      <c r="G17" s="24">
        <v>6064.5</v>
      </c>
      <c r="H17" s="24">
        <v>6156.85</v>
      </c>
      <c r="I17" s="23">
        <f>D17*E17</f>
        <v>37462.68</v>
      </c>
      <c r="J17" s="25">
        <f t="shared" ref="J17" si="0">STDEV(F17,G17,H17)</f>
        <v>235.1289344877604</v>
      </c>
      <c r="K17" s="26">
        <f t="shared" ref="K17" si="1">J17/E17*100%</f>
        <v>3.7658106865994703E-2</v>
      </c>
      <c r="L17" s="17"/>
      <c r="M17" s="17"/>
      <c r="N17" s="17"/>
    </row>
    <row r="18" spans="1:21" ht="39" customHeight="1">
      <c r="A18" s="15">
        <v>2</v>
      </c>
      <c r="B18" s="33" t="s">
        <v>35</v>
      </c>
      <c r="C18" s="36" t="s">
        <v>26</v>
      </c>
      <c r="D18" s="32">
        <v>12</v>
      </c>
      <c r="E18" s="30">
        <v>2433</v>
      </c>
      <c r="F18" s="38">
        <v>2535</v>
      </c>
      <c r="G18" s="31">
        <v>2364</v>
      </c>
      <c r="H18" s="31">
        <v>2400</v>
      </c>
      <c r="I18" s="23">
        <f>D18*E18</f>
        <v>29196</v>
      </c>
      <c r="J18" s="25">
        <f>STDEV(F18,G18,H18)</f>
        <v>90.149875207900322</v>
      </c>
      <c r="K18" s="26">
        <f>J18/E18*100%</f>
        <v>3.7052969670324835E-2</v>
      </c>
      <c r="L18" s="17"/>
      <c r="M18" s="17"/>
      <c r="N18" s="17"/>
    </row>
    <row r="19" spans="1:21" ht="38.25" customHeight="1">
      <c r="A19" s="15">
        <v>3</v>
      </c>
      <c r="B19" s="33" t="s">
        <v>36</v>
      </c>
      <c r="C19" s="36" t="s">
        <v>26</v>
      </c>
      <c r="D19" s="32">
        <v>6</v>
      </c>
      <c r="E19" s="30">
        <v>4952.16</v>
      </c>
      <c r="F19" s="38">
        <v>5160</v>
      </c>
      <c r="G19" s="31">
        <v>4811.6099999999997</v>
      </c>
      <c r="H19" s="31">
        <v>4884.88</v>
      </c>
      <c r="I19" s="23">
        <f>D19*E19</f>
        <v>29712.959999999999</v>
      </c>
      <c r="J19" s="25">
        <f t="shared" ref="J19:J24" si="2">STDEV(F19,G19,H19)</f>
        <v>183.68228883950874</v>
      </c>
      <c r="K19" s="26">
        <f t="shared" ref="K19:K22" si="3">J19/E19*100%</f>
        <v>3.7091347783494225E-2</v>
      </c>
      <c r="L19" s="17"/>
      <c r="M19" s="17"/>
      <c r="N19" s="17"/>
    </row>
    <row r="20" spans="1:21" ht="28.5" customHeight="1">
      <c r="A20" s="15">
        <v>4</v>
      </c>
      <c r="B20" s="33" t="s">
        <v>37</v>
      </c>
      <c r="C20" s="36" t="s">
        <v>26</v>
      </c>
      <c r="D20" s="32">
        <v>6</v>
      </c>
      <c r="E20" s="30">
        <v>377.08</v>
      </c>
      <c r="F20" s="38">
        <v>360</v>
      </c>
      <c r="G20" s="31">
        <v>382.71</v>
      </c>
      <c r="H20" s="31">
        <v>388.54</v>
      </c>
      <c r="I20" s="23">
        <f>D20*E20</f>
        <v>2262.48</v>
      </c>
      <c r="J20" s="25">
        <f t="shared" si="2"/>
        <v>15.079039536168814</v>
      </c>
      <c r="K20" s="26">
        <f t="shared" si="3"/>
        <v>3.9988966628218985E-2</v>
      </c>
      <c r="L20" s="17"/>
      <c r="M20" s="17"/>
      <c r="N20" s="17"/>
    </row>
    <row r="21" spans="1:21" ht="38.25" customHeight="1">
      <c r="A21" s="15">
        <v>5</v>
      </c>
      <c r="B21" s="33" t="s">
        <v>38</v>
      </c>
      <c r="C21" s="36" t="s">
        <v>26</v>
      </c>
      <c r="D21" s="32">
        <v>6</v>
      </c>
      <c r="E21" s="30">
        <v>8702.61</v>
      </c>
      <c r="F21" s="38">
        <v>7200</v>
      </c>
      <c r="G21" s="31">
        <v>9382.48</v>
      </c>
      <c r="H21" s="31">
        <v>9525.36</v>
      </c>
      <c r="I21" s="23">
        <f>D21*E21</f>
        <v>52215.66</v>
      </c>
      <c r="J21" s="25">
        <f t="shared" si="2"/>
        <v>1303.260831811243</v>
      </c>
      <c r="K21" s="26">
        <f t="shared" si="3"/>
        <v>0.14975516905976977</v>
      </c>
      <c r="L21" s="17"/>
      <c r="M21" s="17"/>
      <c r="N21" s="17"/>
    </row>
    <row r="22" spans="1:21" ht="66.75" customHeight="1">
      <c r="A22" s="15">
        <v>6</v>
      </c>
      <c r="B22" s="33" t="s">
        <v>39</v>
      </c>
      <c r="C22" s="36" t="s">
        <v>26</v>
      </c>
      <c r="D22" s="32">
        <v>2</v>
      </c>
      <c r="E22" s="30">
        <v>12560.92</v>
      </c>
      <c r="F22" s="38">
        <v>13115</v>
      </c>
      <c r="G22" s="31">
        <v>12190.85</v>
      </c>
      <c r="H22" s="31">
        <v>12376.9</v>
      </c>
      <c r="I22" s="23">
        <f>D22*E22</f>
        <v>25121.84</v>
      </c>
      <c r="J22" s="25">
        <f t="shared" si="2"/>
        <v>488.78410963669199</v>
      </c>
      <c r="K22" s="26">
        <f t="shared" si="3"/>
        <v>3.8913081974623835E-2</v>
      </c>
      <c r="L22" s="17"/>
      <c r="M22" s="17"/>
      <c r="N22" s="17"/>
    </row>
    <row r="23" spans="1:21" ht="27.75" customHeight="1">
      <c r="A23" s="15">
        <v>7</v>
      </c>
      <c r="B23" s="33" t="s">
        <v>40</v>
      </c>
      <c r="C23" s="36" t="s">
        <v>29</v>
      </c>
      <c r="D23" s="68">
        <v>20</v>
      </c>
      <c r="E23" s="30">
        <v>75.77</v>
      </c>
      <c r="F23" s="38">
        <v>80</v>
      </c>
      <c r="G23" s="31">
        <v>73.099999999999994</v>
      </c>
      <c r="H23" s="31">
        <v>74.209999999999994</v>
      </c>
      <c r="I23" s="23">
        <f>D23*E23</f>
        <v>1515.3999999999999</v>
      </c>
      <c r="J23" s="25">
        <f t="shared" si="2"/>
        <v>3.7050910919975313</v>
      </c>
      <c r="K23" s="26">
        <f>J23/E23*100%</f>
        <v>4.8899182948363887E-2</v>
      </c>
      <c r="L23" s="17"/>
      <c r="M23" s="17"/>
      <c r="N23" s="17"/>
    </row>
    <row r="24" spans="1:21" ht="51" customHeight="1">
      <c r="A24" s="15">
        <v>8</v>
      </c>
      <c r="B24" s="65" t="s">
        <v>33</v>
      </c>
      <c r="C24" s="67" t="s">
        <v>26</v>
      </c>
      <c r="D24" s="68">
        <v>6</v>
      </c>
      <c r="E24" s="69">
        <v>845</v>
      </c>
      <c r="F24" s="70">
        <v>840</v>
      </c>
      <c r="G24" s="71">
        <v>845</v>
      </c>
      <c r="H24" s="71">
        <v>850</v>
      </c>
      <c r="I24" s="71">
        <f>D24*E24</f>
        <v>5070</v>
      </c>
      <c r="J24" s="25">
        <f t="shared" si="2"/>
        <v>5</v>
      </c>
      <c r="K24" s="26">
        <f>J24/E24*100%</f>
        <v>5.9171597633136093E-3</v>
      </c>
      <c r="L24" s="17"/>
      <c r="M24" s="17"/>
      <c r="N24" s="17"/>
    </row>
    <row r="25" spans="1:21" ht="15" customHeight="1">
      <c r="A25" s="15"/>
      <c r="B25" s="16"/>
      <c r="C25" s="27" t="s">
        <v>11</v>
      </c>
      <c r="D25" s="28"/>
      <c r="E25" s="28"/>
      <c r="F25" s="72">
        <v>178670</v>
      </c>
      <c r="G25" s="34">
        <v>183129.5</v>
      </c>
      <c r="H25" s="34">
        <v>185871.78</v>
      </c>
      <c r="I25" s="64">
        <f>SUM(I17:I24)</f>
        <v>182557.01999999996</v>
      </c>
      <c r="J25" s="29"/>
      <c r="K25" s="29"/>
    </row>
    <row r="26" spans="1:21" ht="30.75" customHeight="1">
      <c r="A26" s="52" t="s">
        <v>41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U26" s="22"/>
    </row>
    <row r="27" spans="1:21" ht="9.75" customHeight="1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U27" s="22"/>
    </row>
    <row r="28" spans="1:2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21">
      <c r="A29" s="11" t="s">
        <v>21</v>
      </c>
      <c r="B29" s="11"/>
      <c r="J29" s="39" t="s">
        <v>28</v>
      </c>
      <c r="K29" s="39"/>
    </row>
    <row r="30" spans="1:21">
      <c r="A30" s="11" t="s">
        <v>27</v>
      </c>
      <c r="B30" s="11"/>
      <c r="J30" s="39"/>
      <c r="K30" s="39"/>
    </row>
    <row r="35" spans="1:8">
      <c r="D35" s="17"/>
    </row>
    <row r="37" spans="1:8">
      <c r="A37" s="32">
        <v>6</v>
      </c>
      <c r="B37" s="23"/>
      <c r="C37" s="37">
        <v>6510</v>
      </c>
      <c r="D37" s="24">
        <v>6064.5</v>
      </c>
      <c r="E37" s="24">
        <v>6156.85</v>
      </c>
      <c r="F37" s="17">
        <f>A37*C37</f>
        <v>39060</v>
      </c>
      <c r="G37" s="17">
        <f>A37*D37</f>
        <v>36387</v>
      </c>
      <c r="H37" s="17">
        <f>A37*E37</f>
        <v>36941.100000000006</v>
      </c>
    </row>
    <row r="38" spans="1:8">
      <c r="A38" s="32">
        <v>12</v>
      </c>
      <c r="B38" s="30"/>
      <c r="C38" s="38">
        <v>2535</v>
      </c>
      <c r="D38" s="31">
        <v>2364</v>
      </c>
      <c r="E38" s="31">
        <v>2400</v>
      </c>
      <c r="F38" s="17">
        <f t="shared" ref="F38:F44" si="4">A38*C38</f>
        <v>30420</v>
      </c>
      <c r="G38" s="17">
        <f t="shared" ref="G38:G44" si="5">A38*D38</f>
        <v>28368</v>
      </c>
      <c r="H38" s="17">
        <f t="shared" ref="H38:H44" si="6">A38*E38</f>
        <v>28800</v>
      </c>
    </row>
    <row r="39" spans="1:8">
      <c r="A39" s="32">
        <v>6</v>
      </c>
      <c r="B39" s="30"/>
      <c r="C39" s="38">
        <v>5160</v>
      </c>
      <c r="D39" s="31">
        <v>4811.6099999999997</v>
      </c>
      <c r="E39" s="31">
        <v>4884.88</v>
      </c>
      <c r="F39" s="17">
        <f t="shared" si="4"/>
        <v>30960</v>
      </c>
      <c r="G39" s="17">
        <f t="shared" si="5"/>
        <v>28869.659999999996</v>
      </c>
      <c r="H39" s="17">
        <f t="shared" si="6"/>
        <v>29309.279999999999</v>
      </c>
    </row>
    <row r="40" spans="1:8">
      <c r="A40" s="32">
        <v>6</v>
      </c>
      <c r="B40" s="30"/>
      <c r="C40" s="38">
        <v>360</v>
      </c>
      <c r="D40" s="31">
        <v>382.71</v>
      </c>
      <c r="E40" s="31">
        <v>388.54</v>
      </c>
      <c r="F40" s="17">
        <f t="shared" si="4"/>
        <v>2160</v>
      </c>
      <c r="G40" s="17">
        <f t="shared" si="5"/>
        <v>2296.2599999999998</v>
      </c>
      <c r="H40" s="17">
        <f t="shared" si="6"/>
        <v>2331.2400000000002</v>
      </c>
    </row>
    <row r="41" spans="1:8">
      <c r="A41" s="32">
        <v>6</v>
      </c>
      <c r="B41" s="30"/>
      <c r="C41" s="38">
        <v>7200</v>
      </c>
      <c r="D41" s="31">
        <v>9382.48</v>
      </c>
      <c r="E41" s="31">
        <v>9525.36</v>
      </c>
      <c r="F41" s="17">
        <f t="shared" si="4"/>
        <v>43200</v>
      </c>
      <c r="G41" s="17">
        <f t="shared" si="5"/>
        <v>56294.879999999997</v>
      </c>
      <c r="H41" s="17">
        <f t="shared" si="6"/>
        <v>57152.160000000003</v>
      </c>
    </row>
    <row r="42" spans="1:8">
      <c r="A42" s="32">
        <v>2</v>
      </c>
      <c r="B42" s="30"/>
      <c r="C42" s="38">
        <v>13115</v>
      </c>
      <c r="D42" s="31">
        <v>12190.85</v>
      </c>
      <c r="E42" s="31">
        <v>12376.9</v>
      </c>
      <c r="F42" s="17">
        <f t="shared" si="4"/>
        <v>26230</v>
      </c>
      <c r="G42" s="17">
        <f t="shared" si="5"/>
        <v>24381.7</v>
      </c>
      <c r="H42" s="17">
        <f t="shared" si="6"/>
        <v>24753.8</v>
      </c>
    </row>
    <row r="43" spans="1:8">
      <c r="A43" s="68">
        <v>20</v>
      </c>
      <c r="B43" s="30"/>
      <c r="C43" s="38">
        <v>80</v>
      </c>
      <c r="D43" s="31">
        <v>73.099999999999994</v>
      </c>
      <c r="E43" s="31">
        <v>74.209999999999994</v>
      </c>
      <c r="F43" s="17">
        <f t="shared" si="4"/>
        <v>1600</v>
      </c>
      <c r="G43" s="17">
        <f t="shared" si="5"/>
        <v>1462</v>
      </c>
      <c r="H43" s="17">
        <f t="shared" si="6"/>
        <v>1484.1999999999998</v>
      </c>
    </row>
    <row r="44" spans="1:8">
      <c r="A44" s="68">
        <v>6</v>
      </c>
      <c r="B44" s="69"/>
      <c r="C44" s="70">
        <v>840</v>
      </c>
      <c r="D44" s="71">
        <v>845</v>
      </c>
      <c r="E44" s="66">
        <v>850</v>
      </c>
      <c r="F44" s="17">
        <f t="shared" si="4"/>
        <v>5040</v>
      </c>
      <c r="G44" s="17">
        <f t="shared" si="5"/>
        <v>5070</v>
      </c>
      <c r="H44" s="17">
        <f t="shared" si="6"/>
        <v>5100</v>
      </c>
    </row>
    <row r="45" spans="1:8">
      <c r="F45" s="73">
        <f>SUM(F37:F44)</f>
        <v>178670</v>
      </c>
      <c r="G45" s="17">
        <f>SUM(G37:G44)</f>
        <v>183129.5</v>
      </c>
      <c r="H45" s="17">
        <f>SUM(H37:H44)</f>
        <v>185871.78000000003</v>
      </c>
    </row>
  </sheetData>
  <mergeCells count="23">
    <mergeCell ref="F14:F15"/>
    <mergeCell ref="G14:G15"/>
    <mergeCell ref="A7:H7"/>
    <mergeCell ref="I2:K2"/>
    <mergeCell ref="A4:H4"/>
    <mergeCell ref="A5:A6"/>
    <mergeCell ref="A3:K3"/>
    <mergeCell ref="J29:K29"/>
    <mergeCell ref="J30:K30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6:K28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2">
        <v>4</v>
      </c>
      <c r="B1" s="23">
        <v>4300</v>
      </c>
      <c r="C1" s="24">
        <v>4200</v>
      </c>
      <c r="D1" s="24">
        <v>4300</v>
      </c>
      <c r="E1" s="24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2">
        <v>4</v>
      </c>
      <c r="B2" s="30">
        <v>3200</v>
      </c>
      <c r="C2" s="31">
        <v>3100</v>
      </c>
      <c r="D2" s="31">
        <v>3200</v>
      </c>
      <c r="E2" s="31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2">
        <v>4</v>
      </c>
      <c r="B3" s="30">
        <v>3900</v>
      </c>
      <c r="C3" s="31">
        <v>3800</v>
      </c>
      <c r="D3" s="31">
        <v>3900</v>
      </c>
      <c r="E3" s="31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2">
        <v>4</v>
      </c>
      <c r="B4" s="30">
        <v>3500</v>
      </c>
      <c r="C4" s="31">
        <v>3400</v>
      </c>
      <c r="D4" s="31">
        <v>3500</v>
      </c>
      <c r="E4" s="31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2">
        <v>2</v>
      </c>
      <c r="B5" s="30">
        <v>3500</v>
      </c>
      <c r="C5" s="31">
        <v>3400</v>
      </c>
      <c r="D5" s="31">
        <v>3500</v>
      </c>
      <c r="E5" s="31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2">
        <v>3</v>
      </c>
      <c r="B6" s="30">
        <v>4000</v>
      </c>
      <c r="C6" s="31">
        <v>3900</v>
      </c>
      <c r="D6" s="31">
        <v>4000</v>
      </c>
      <c r="E6" s="31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2">
        <v>3</v>
      </c>
      <c r="B7" s="30">
        <v>600</v>
      </c>
      <c r="C7" s="31">
        <v>500</v>
      </c>
      <c r="D7" s="31">
        <v>600</v>
      </c>
      <c r="E7" s="31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2">
        <v>3</v>
      </c>
      <c r="B8" s="30">
        <v>4600</v>
      </c>
      <c r="C8" s="31">
        <v>4500</v>
      </c>
      <c r="D8" s="31">
        <v>4600</v>
      </c>
      <c r="E8" s="31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2">
        <v>3</v>
      </c>
      <c r="B9" s="30">
        <v>1850</v>
      </c>
      <c r="C9" s="31">
        <v>1750</v>
      </c>
      <c r="D9" s="31">
        <v>1850</v>
      </c>
      <c r="E9" s="31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2">
        <v>3</v>
      </c>
      <c r="B10" s="30">
        <v>5750</v>
      </c>
      <c r="C10" s="31">
        <v>5650</v>
      </c>
      <c r="D10" s="31">
        <v>5750</v>
      </c>
      <c r="E10" s="31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2">
        <v>3</v>
      </c>
      <c r="B11" s="30">
        <v>600</v>
      </c>
      <c r="C11" s="31">
        <v>500</v>
      </c>
      <c r="D11" s="31">
        <v>600</v>
      </c>
      <c r="E11" s="31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2">
        <v>2</v>
      </c>
      <c r="B12" s="30">
        <v>2550</v>
      </c>
      <c r="C12" s="31">
        <v>2450</v>
      </c>
      <c r="D12" s="31">
        <v>2550</v>
      </c>
      <c r="E12" s="31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2">
        <v>2</v>
      </c>
      <c r="B13" s="30">
        <v>2600</v>
      </c>
      <c r="C13" s="31">
        <v>2500</v>
      </c>
      <c r="D13" s="31">
        <v>2600</v>
      </c>
      <c r="E13" s="31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2">
        <v>2</v>
      </c>
      <c r="B14" s="30">
        <v>600</v>
      </c>
      <c r="C14" s="31">
        <v>500</v>
      </c>
      <c r="D14" s="31">
        <v>600</v>
      </c>
      <c r="E14" s="31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2026-08-12T10:41:15Z</dcterms:modified>
</cp:coreProperties>
</file>