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definedNames>
    <definedName function="false" hidden="false" localSheetId="0" name="_xlnm.Print_Area" vbProcedure="false">'1'!$A$1:$N$22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<sst xmlns="http://schemas.openxmlformats.org/spreadsheetml/2006/main" count="30" uniqueCount="30">
  <si>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Обоснование начальной (максимальной) цены контракта</t>
  </si>
  <si>
    <t xml:space="preserve">Используемый метод:  метод сопоставимых рыночных цен (анализ рынка)     </t>
  </si>
  <si>
    <t xml:space="preserve">ИКЗ: 261366406237736640100100280000000000</t>
  </si>
  <si>
    <t xml:space="preserve">Поставка запасных частей к компьютерной технике </t>
  </si>
  <si>
    <t xml:space="preserve">№ п/п</t>
  </si>
  <si>
    <t xml:space="preserve">Наименование, основные характеристики</t>
  </si>
  <si>
    <t xml:space="preserve">Ед. изм.</t>
  </si>
  <si>
    <t xml:space="preserve">Кол-во</t>
  </si>
  <si>
    <t xml:space="preserve">Коммерческие предложения</t>
  </si>
  <si>
    <t xml:space="preserve">Средняя арифмети- ческая цена за единицу     &lt;ц&gt; </t>
  </si>
  <si>
    <t xml:space="preserve">Среднее квадратичное отклонение     </t>
  </si>
  <si>
    <t xml:space="preserve">Коэффициент вариации цен V (%)                    (не должен превышать 33%)</t>
  </si>
  <si>
    <r>
      <rPr>
        <sz val="10"/>
        <rFont val="Times New Roman"/>
        <family val="1"/>
        <charset val="204"/>
      </rPr>
      <t xml:space="preserve">Цена за единицу, определенная методом сопоставимых рыночных цен (анализа рынка) в  соответствии с приказом ФССП России от 23.12.2014 № 698, руб.</t>
    </r>
    <r>
      <rPr>
        <sz val="12"/>
        <color rgb="FF000000"/>
        <rFont val="Times New Roman"/>
        <family val="1"/>
        <charset val="204"/>
      </rPr>
      <t xml:space="preserve">  &lt;ц&gt; </t>
    </r>
  </si>
  <si>
    <t xml:space="preserve"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ц1   - цена единицы, в соответствии с лимитами</t>
  </si>
  <si>
    <t xml:space="preserve">Поставщик № Вх. 49074/26/36000 от 10.07.2026</t>
  </si>
  <si>
    <t xml:space="preserve">Поставщик № Вх. 49073/26/36000 от 10.07.2026</t>
  </si>
  <si>
    <t xml:space="preserve">Поставщик № Вх. 49077/26/36000 от 10.07.2026</t>
  </si>
  <si>
    <t xml:space="preserve">Средняя арифметическая цена за единицу     &lt;ц&gt; </t>
  </si>
  <si>
    <t xml:space="preserve">Среднее квадратичное отклонение</t>
  </si>
  <si>
    <t xml:space="preserve">коэффициент вариации цен V (%)                    (не должен превышать 33%)</t>
  </si>
  <si>
    <t xml:space="preserve"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</si>
  <si>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Накопитель данных внутренний (1000 ГБ)</t>
  </si>
  <si>
    <t xml:space="preserve">шт</t>
  </si>
  <si>
    <t xml:space="preserve">для сервера</t>
  </si>
  <si>
    <t xml:space="preserve">Итого:</t>
  </si>
  <si>
    <t xml:space="preserve">Коэффициент вариации по всем позициям не превышает 33 %. Совокупность цен принимается однородной.</t>
  </si>
  <si>
    <t xml:space="preserve">НМЦК расчитывается в соответствии с приказом Минэкономразвития России от 02.10.2013. № 567</t>
  </si>
  <si>
    <t xml:space="preserve">"Об утверждении Методических рекомендаций по применению методов определения начальной (максимальной) цены контракта,</t>
  </si>
  <si>
    <t xml:space="preserve">контракта, заключаемого с единственным поставщиком (подрядчиком, исполнителем)"</t>
  </si>
  <si>
    <t xml:space="preserve">Цена контракта  включает в себя все расходы Поставщика в связи с исполнением контракта, в том числе стоимость товара, расходы по упаковке товара, расходы по доставке товара, уплате налогов и других обязательных платежей.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</si>
</sst>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  &quot;"/>
    <numFmt numFmtId="166" formatCode="#,##0.00"/>
    <numFmt numFmtId="167" formatCode="0%"/>
    <numFmt numFmtId="168" formatCode="0.00%"/>
    <numFmt numFmtId="169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name val="Calibri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D7D7"/>
        <bgColor rgb="FFDDE8CB"/>
      </patternFill>
    </fill>
    <fill>
      <patternFill patternType="solid">
        <fgColor rgb="FFDDE8CB"/>
        <bgColor rgb="FFFFD7D7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4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278280</xdr:colOff>
      <xdr:row>9</xdr:row>
      <xdr:rowOff>1387080</xdr:rowOff>
    </xdr:from>
    <xdr:to>
      <xdr:col>11</xdr:col>
      <xdr:colOff>1259640</xdr:colOff>
      <xdr:row>9</xdr:row>
      <xdr:rowOff>1635840</xdr:rowOff>
    </xdr:to>
    <xdr:pic>
      <xdr:nvPicPr>
        <xdr:cNvPr id="0" name="Picture 5" descr=""/>
        <xdr:cNvPicPr/>
      </xdr:nvPicPr>
      <xdr:blipFill>
        <a:blip r:embed="rId1"/>
        <a:stretch/>
      </xdr:blipFill>
      <xdr:spPr>
        <a:xfrm>
          <a:off x="12420000" y="4025520"/>
          <a:ext cx="981360" cy="248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62280</xdr:colOff>
      <xdr:row>9</xdr:row>
      <xdr:rowOff>290880</xdr:rowOff>
    </xdr:from>
    <xdr:to>
      <xdr:col>8</xdr:col>
      <xdr:colOff>1048680</xdr:colOff>
      <xdr:row>9</xdr:row>
      <xdr:rowOff>715320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8747640" y="2929320"/>
          <a:ext cx="986400" cy="4244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9</xdr:col>
      <xdr:colOff>114840</xdr:colOff>
      <xdr:row>9</xdr:row>
      <xdr:rowOff>852840</xdr:rowOff>
    </xdr:from>
    <xdr:to>
      <xdr:col>9</xdr:col>
      <xdr:colOff>1029960</xdr:colOff>
      <xdr:row>9</xdr:row>
      <xdr:rowOff>1230120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9928080" y="3491280"/>
          <a:ext cx="915120" cy="3772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N10" activeCellId="0" sqref="N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.66"/>
    <col collapsed="false" customWidth="true" hidden="false" outlineLevel="0" max="2" min="2" style="2" width="46.29"/>
    <col collapsed="false" customWidth="true" hidden="false" outlineLevel="0" max="3" min="3" style="1" width="9"/>
    <col collapsed="false" customWidth="true" hidden="false" outlineLevel="0" max="4" min="4" style="1" width="11.14"/>
    <col collapsed="false" customWidth="true" hidden="false" outlineLevel="0" max="5" min="5" style="3" width="12.71"/>
    <col collapsed="false" customWidth="true" hidden="false" outlineLevel="0" max="6" min="6" style="3" width="13.29"/>
    <col collapsed="false" customWidth="true" hidden="false" outlineLevel="0" max="7" min="7" style="3" width="12.71"/>
    <col collapsed="false" customWidth="true" hidden="false" outlineLevel="0" max="8" min="8" style="1" width="12.42"/>
    <col collapsed="false" customWidth="true" hidden="false" outlineLevel="0" max="9" min="9" style="3" width="16"/>
    <col collapsed="false" customWidth="true" hidden="false" outlineLevel="0" max="10" min="10" style="1" width="15.42"/>
    <col collapsed="false" customWidth="true" hidden="false" outlineLevel="0" max="11" min="11" style="1" width="17.61"/>
    <col collapsed="false" customWidth="true" hidden="false" outlineLevel="0" max="12" min="12" style="1" width="28.4"/>
    <col collapsed="false" customWidth="true" hidden="false" outlineLevel="0" max="13" min="13" style="1" width="11.89"/>
    <col collapsed="false" customWidth="true" hidden="false" outlineLevel="0" max="14" min="14" style="1" width="13.68"/>
    <col collapsed="false" customWidth="true" hidden="false" outlineLevel="0" max="15" min="15" style="1" width="14.96"/>
    <col collapsed="false" customWidth="true" hidden="false" outlineLevel="0" max="16" min="16" style="1" width="11.89"/>
    <col collapsed="false" customWidth="true" hidden="false" outlineLevel="0" max="1025" min="17" style="1" width="9.13"/>
  </cols>
  <sheetData>
    <row r="1" customFormat="false" ht="8.25" hidden="false" customHeight="true" outlineLevel="0" collapsed="false"/>
    <row r="2" customFormat="false" ht="14.25" hidden="false" customHeight="true" outlineLevel="0" collapsed="false"/>
    <row r="3" customFormat="false" ht="15" hidden="true" customHeight="false" outlineLevel="0" collapsed="false"/>
    <row r="4" customFormat="false" ht="30" hidden="false" customHeight="true" outlineLevel="0" collapsed="false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30" hidden="false" customHeight="true" outlineLevel="0" collapsed="false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30" hidden="false" customHeight="true" outlineLevel="0" collapsed="false">
      <c r="A6" s="5"/>
      <c r="B6" s="6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32.25" hidden="false" customHeight="true" outlineLevel="0" collapsed="false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customFormat="false" ht="27" hidden="false" customHeight="true" outlineLevel="0" collapsed="false">
      <c r="A8" s="8" t="n">
        <v>1</v>
      </c>
      <c r="B8" s="9" t="n">
        <v>2</v>
      </c>
      <c r="C8" s="8" t="n">
        <v>3</v>
      </c>
      <c r="D8" s="8" t="n">
        <v>4</v>
      </c>
      <c r="E8" s="8" t="n">
        <v>5</v>
      </c>
      <c r="F8" s="8" t="n">
        <v>6</v>
      </c>
      <c r="G8" s="8" t="n">
        <v>7</v>
      </c>
      <c r="H8" s="8" t="n">
        <v>9</v>
      </c>
      <c r="I8" s="8" t="n">
        <v>11</v>
      </c>
      <c r="J8" s="8" t="n">
        <v>12</v>
      </c>
      <c r="K8" s="8" t="n">
        <v>13</v>
      </c>
      <c r="L8" s="8" t="n">
        <v>14</v>
      </c>
    </row>
    <row r="9" customFormat="false" ht="36" hidden="false" customHeight="true" outlineLevel="0" collapsed="false">
      <c r="A9" s="10" t="s">
        <v>4</v>
      </c>
      <c r="B9" s="11" t="s">
        <v>5</v>
      </c>
      <c r="C9" s="10" t="s">
        <v>6</v>
      </c>
      <c r="D9" s="10" t="s">
        <v>7</v>
      </c>
      <c r="E9" s="12" t="s">
        <v>8</v>
      </c>
      <c r="F9" s="12"/>
      <c r="G9" s="12"/>
      <c r="H9" s="10" t="s">
        <v>9</v>
      </c>
      <c r="I9" s="13" t="s">
        <v>10</v>
      </c>
      <c r="J9" s="10" t="s">
        <v>11</v>
      </c>
      <c r="K9" s="14" t="s">
        <v>12</v>
      </c>
      <c r="L9" s="10" t="s">
        <v>13</v>
      </c>
    </row>
    <row r="10" customFormat="false" ht="139.3" hidden="false" customHeight="true" outlineLevel="0" collapsed="false">
      <c r="A10" s="10"/>
      <c r="B10" s="11"/>
      <c r="C10" s="10"/>
      <c r="D10" s="10"/>
      <c r="E10" s="8" t="s">
        <v>14</v>
      </c>
      <c r="F10" s="8" t="s">
        <v>15</v>
      </c>
      <c r="G10" s="8" t="s">
        <v>16</v>
      </c>
      <c r="H10" s="10" t="s">
        <v>17</v>
      </c>
      <c r="I10" s="13" t="s">
        <v>18</v>
      </c>
      <c r="J10" s="10" t="s">
        <v>19</v>
      </c>
      <c r="K10" s="14"/>
      <c r="L10" s="10" t="s">
        <v>20</v>
      </c>
    </row>
    <row r="11" customFormat="false" ht="26.5" hidden="false" customHeight="true" outlineLevel="0" collapsed="false">
      <c r="A11" s="10" t="n">
        <v>1</v>
      </c>
      <c r="B11" s="15" t="s">
        <v>21</v>
      </c>
      <c r="C11" s="16" t="s">
        <v>22</v>
      </c>
      <c r="D11" s="10" t="n">
        <v>1</v>
      </c>
      <c r="E11" s="17" t="n">
        <v>110000</v>
      </c>
      <c r="F11" s="17" t="n">
        <v>100000</v>
      </c>
      <c r="G11" s="17" t="n">
        <v>110000</v>
      </c>
      <c r="H11" s="17" t="n">
        <f aca="false">AVERAGE(E11:G11)</f>
        <v>106666.666666667</v>
      </c>
      <c r="I11" s="18" t="n">
        <f aca="false">STDEV(E11:G11)</f>
        <v>5773.50269189626</v>
      </c>
      <c r="J11" s="19" t="n">
        <f aca="false">I11/H11</f>
        <v>0.0541265877365274</v>
      </c>
      <c r="K11" s="20" t="n">
        <v>14800</v>
      </c>
      <c r="L11" s="17" t="n">
        <f aca="false">K11*D11</f>
        <v>14800</v>
      </c>
      <c r="M11" s="1" t="s">
        <v>23</v>
      </c>
    </row>
    <row r="12" customFormat="false" ht="17.35" hidden="false" customHeight="false" outlineLevel="0" collapsed="false">
      <c r="A12" s="8"/>
      <c r="B12" s="21"/>
      <c r="C12" s="22"/>
      <c r="D12" s="22"/>
      <c r="E12" s="23"/>
      <c r="F12" s="23"/>
      <c r="G12" s="23"/>
      <c r="H12" s="8"/>
      <c r="I12" s="18"/>
      <c r="J12" s="8" t="s">
        <v>24</v>
      </c>
      <c r="K12" s="8"/>
      <c r="L12" s="24" t="n">
        <f aca="false">SUM(L11:L11)</f>
        <v>14800</v>
      </c>
      <c r="M12" s="25"/>
      <c r="N12" s="26"/>
      <c r="O12" s="25"/>
    </row>
    <row r="13" customFormat="false" ht="8.25" hidden="false" customHeight="true" outlineLevel="0" collapsed="false">
      <c r="A13" s="27"/>
      <c r="B13" s="28"/>
      <c r="J13" s="26"/>
      <c r="K13" s="26"/>
    </row>
    <row r="14" customFormat="false" ht="15" hidden="false" customHeight="true" outlineLevel="0" collapsed="false">
      <c r="A14" s="27"/>
      <c r="B14" s="29" t="s">
        <v>25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P14" s="26"/>
    </row>
    <row r="15" customFormat="false" ht="9.75" hidden="false" customHeight="true" outlineLevel="0" collapsed="false">
      <c r="A15" s="27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customFormat="false" ht="15" hidden="false" customHeight="true" outlineLevel="0" collapsed="false">
      <c r="A16" s="27"/>
      <c r="B16" s="31" t="s">
        <v>26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customFormat="false" ht="21" hidden="false" customHeight="true" outlineLevel="0" collapsed="false">
      <c r="B17" s="31" t="s">
        <v>27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customFormat="false" ht="24" hidden="false" customHeight="true" outlineLevel="0" collapsed="false">
      <c r="B18" s="31" t="s">
        <v>28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customFormat="false" ht="8.25" hidden="false" customHeight="true" outlineLevel="0" collapsed="false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customFormat="false" ht="41.65" hidden="false" customHeight="true" outlineLevel="0" collapsed="false">
      <c r="B20" s="31" t="s">
        <v>29</v>
      </c>
      <c r="C20" s="31"/>
      <c r="D20" s="31"/>
      <c r="E20" s="31"/>
      <c r="F20" s="31"/>
      <c r="G20" s="31"/>
      <c r="H20" s="32"/>
      <c r="I20" s="32"/>
      <c r="J20" s="32"/>
      <c r="K20" s="32"/>
      <c r="L20" s="32"/>
    </row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8">
    <mergeCell ref="A4:L4"/>
    <mergeCell ref="A5:L5"/>
    <mergeCell ref="A7:L7"/>
    <mergeCell ref="A9:A10"/>
    <mergeCell ref="B9:B10"/>
    <mergeCell ref="C9:C10"/>
    <mergeCell ref="D9:D10"/>
    <mergeCell ref="E9:G9"/>
    <mergeCell ref="H9:H10"/>
    <mergeCell ref="I9:I10"/>
    <mergeCell ref="J9:J10"/>
    <mergeCell ref="K9:K10"/>
    <mergeCell ref="L9:L10"/>
    <mergeCell ref="B14:L14"/>
    <mergeCell ref="B16:L16"/>
    <mergeCell ref="B17:L17"/>
    <mergeCell ref="B18:L18"/>
    <mergeCell ref="B20:G20"/>
  </mergeCells>
  <printOptions headings="false" gridLines="false" gridLinesSet="true" horizontalCentered="false" verticalCentered="false"/>
  <pageMargins left="0.354166666666667" right="0.157638888888889" top="0.118055555555556" bottom="0.275694444444444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25" min="1" style="33" width="8.74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2026-08-18T12:25:43Z</cp:lastPrinted>
  <dcterms:modified xsi:type="dcterms:W3CDTF">2026-08-18T12:27:11Z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