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false" localSheetId="0" name="_xlnm.Print_Area" vbProcedure="false">Лист1!$A$3:$K$10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<sst xmlns="http://schemas.openxmlformats.org/spreadsheetml/2006/main" count="20" uniqueCount="19">
  <si>
    <t xml:space="preserve">Приложение № 1</t>
  </si>
  <si>
    <t xml:space="preserve">№ п/п</t>
  </si>
  <si>
    <t xml:space="preserve">Наименование товара </t>
  </si>
  <si>
    <t xml:space="preserve">Количество товара</t>
  </si>
  <si>
    <t xml:space="preserve">Коммерческие предложения (руб./ед.изм.)</t>
  </si>
  <si>
    <t xml:space="preserve">Оценка однородности совокупности значений выставленных цен, используемых в расчете НМЦК, ЦКЕП</t>
  </si>
  <si>
    <t xml:space="preserve">НМЦК, определяемая методом сопоставимых рыночных цен </t>
  </si>
  <si>
    <t xml:space="preserve">Ком.предл.  № 1 </t>
  </si>
  <si>
    <t xml:space="preserve">Ком.предл.  № 2</t>
  </si>
  <si>
    <t xml:space="preserve">Ком.предл. № бн.  </t>
  </si>
  <si>
    <t xml:space="preserve">Средняя арифметическая цена за единицу &lt;ц&gt;</t>
  </si>
  <si>
    <t xml:space="preserve">Среднее квадратичное отклонение</t>
  </si>
  <si>
    <t xml:space="preserve">Коэффициент вариации цен V (%)</t>
  </si>
  <si>
    <t xml:space="preserve">Расчет НМЦК по формуле v-количество (объем) закупаемого товара, (работы, услуги); ц-мин. Цена за ед. ЦКЕП = v*ц</t>
  </si>
  <si>
    <t xml:space="preserve">Фильтр сетевой длина кабеля 5 м
Россия - страна
Производства</t>
  </si>
  <si>
    <t xml:space="preserve">Фильтр сетевой сдлина кабеля 10 м
заземлением
Россия - страна
Производства</t>
  </si>
  <si>
    <t xml:space="preserve">Выключатель 2- клавишный Китай - страна производства</t>
  </si>
  <si>
    <t xml:space="preserve">Розетка 1-местная с
заземлением
Китай - страна
Производства</t>
  </si>
  <si>
    <t xml:space="preserve">ИТОГО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</si>
</sst>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_-* #,##0.00_р_._-;\-* #,##0.00_р_._-;_-* \-??_р_._-;_-@_-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L9" activeCellId="0" sqref="L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2"/>
    <col collapsed="false" customWidth="true" hidden="false" outlineLevel="0" max="2" min="2" style="1" width="26.56"/>
    <col collapsed="false" customWidth="true" hidden="false" outlineLevel="0" max="3" min="3" style="1" width="14.15"/>
    <col collapsed="false" customWidth="true" hidden="false" outlineLevel="0" max="4" min="4" style="1" width="18.14"/>
    <col collapsed="false" customWidth="true" hidden="false" outlineLevel="0" max="5" min="5" style="1" width="18.29"/>
    <col collapsed="false" customWidth="true" hidden="false" outlineLevel="0" max="6" min="6" style="1" width="18.58"/>
    <col collapsed="false" customWidth="true" hidden="false" outlineLevel="0" max="7" min="7" style="1" width="18.42"/>
    <col collapsed="false" customWidth="true" hidden="false" outlineLevel="0" max="8" min="8" style="1" width="15"/>
    <col collapsed="false" customWidth="true" hidden="false" outlineLevel="0" max="9" min="9" style="1" width="18.58"/>
    <col collapsed="false" customWidth="true" hidden="false" outlineLevel="0" max="10" min="10" style="1" width="18.29"/>
    <col collapsed="false" customWidth="true" hidden="false" outlineLevel="0" max="11" min="11" style="1" width="18.42"/>
    <col collapsed="false" customWidth="false" hidden="false" outlineLevel="0" max="1025" min="12" style="1" width="8.67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K1" s="2"/>
    </row>
    <row r="2" customFormat="false" ht="21" hidden="false" customHeight="false" outlineLevel="0" collapsed="false">
      <c r="A2" s="2"/>
      <c r="B2" s="3"/>
      <c r="C2" s="3"/>
      <c r="D2" s="3"/>
      <c r="E2" s="2"/>
      <c r="F2" s="2"/>
      <c r="G2" s="2"/>
      <c r="H2" s="2"/>
      <c r="I2" s="2"/>
      <c r="J2" s="4" t="s">
        <v>0</v>
      </c>
      <c r="K2" s="2"/>
    </row>
    <row r="3" customFormat="false" ht="39.75" hidden="false" customHeight="true" outlineLevel="0" collapsed="false">
      <c r="A3" s="5" t="s">
        <v>1</v>
      </c>
      <c r="B3" s="6" t="s">
        <v>2</v>
      </c>
      <c r="C3" s="7" t="s">
        <v>3</v>
      </c>
      <c r="D3" s="5" t="s">
        <v>4</v>
      </c>
      <c r="E3" s="5"/>
      <c r="F3" s="5"/>
      <c r="G3" s="7" t="s">
        <v>5</v>
      </c>
      <c r="H3" s="7"/>
      <c r="I3" s="7"/>
      <c r="J3" s="7" t="s">
        <v>6</v>
      </c>
      <c r="K3" s="7"/>
    </row>
    <row r="4" customFormat="false" ht="46.5" hidden="false" customHeight="true" outlineLevel="0" collapsed="false">
      <c r="A4" s="5"/>
      <c r="B4" s="6"/>
      <c r="C4" s="7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8" t="s">
        <v>10</v>
      </c>
      <c r="K4" s="7" t="s">
        <v>13</v>
      </c>
    </row>
    <row r="5" customFormat="false" ht="77.25" hidden="false" customHeight="true" outlineLevel="0" collapsed="false">
      <c r="A5" s="5"/>
      <c r="B5" s="6"/>
      <c r="C5" s="7"/>
      <c r="D5" s="7"/>
      <c r="E5" s="7"/>
      <c r="F5" s="7"/>
      <c r="G5" s="7"/>
      <c r="H5" s="7"/>
      <c r="I5" s="7"/>
      <c r="J5" s="8"/>
      <c r="K5" s="7"/>
    </row>
    <row r="6" customFormat="false" ht="61.4" hidden="false" customHeight="true" outlineLevel="0" collapsed="false">
      <c r="A6" s="9" t="n">
        <v>1</v>
      </c>
      <c r="B6" s="10" t="s">
        <v>14</v>
      </c>
      <c r="C6" s="11" t="n">
        <v>90</v>
      </c>
      <c r="D6" s="12" t="n">
        <v>1145</v>
      </c>
      <c r="E6" s="13" t="n">
        <v>1155</v>
      </c>
      <c r="F6" s="13" t="n">
        <v>1150</v>
      </c>
      <c r="G6" s="14" t="n">
        <f aca="false">(D6+E6+F6)/3</f>
        <v>1150</v>
      </c>
      <c r="H6" s="14" t="n">
        <f aca="false">SQRT((POWER((D6-G6),2)+POWER((E6-G6),2)+POWER((F6-G6),2))/2)</f>
        <v>5</v>
      </c>
      <c r="I6" s="14" t="n">
        <f aca="false">H6/G6*100</f>
        <v>0.434782608695652</v>
      </c>
      <c r="J6" s="14" t="n">
        <v>1150</v>
      </c>
      <c r="K6" s="14" t="n">
        <v>103500</v>
      </c>
    </row>
    <row r="7" customFormat="false" ht="59.7" hidden="false" customHeight="true" outlineLevel="0" collapsed="false">
      <c r="A7" s="9" t="n">
        <v>2</v>
      </c>
      <c r="B7" s="10" t="s">
        <v>15</v>
      </c>
      <c r="C7" s="11" t="n">
        <v>12</v>
      </c>
      <c r="D7" s="12" t="n">
        <v>1755</v>
      </c>
      <c r="E7" s="13" t="n">
        <v>1780</v>
      </c>
      <c r="F7" s="13" t="n">
        <v>1760</v>
      </c>
      <c r="G7" s="14" t="n">
        <f aca="false">(D7+E7+F7)/3</f>
        <v>1765</v>
      </c>
      <c r="H7" s="14" t="n">
        <f aca="false">SQRT((POWER((D7-G7),2)+POWER((E7-G7),2)+POWER((F7-G7),2))/2)</f>
        <v>13.228756555323</v>
      </c>
      <c r="I7" s="14" t="n">
        <f aca="false">H7/G7*100</f>
        <v>0.749504620698184</v>
      </c>
      <c r="J7" s="14" t="n">
        <v>1765</v>
      </c>
      <c r="K7" s="14" t="n">
        <f aca="false">J7*C7</f>
        <v>21180</v>
      </c>
    </row>
    <row r="8" customFormat="false" ht="59.7" hidden="false" customHeight="true" outlineLevel="0" collapsed="false">
      <c r="A8" s="9" t="n">
        <v>3</v>
      </c>
      <c r="B8" s="10" t="s">
        <v>16</v>
      </c>
      <c r="C8" s="11" t="n">
        <v>112</v>
      </c>
      <c r="D8" s="12" t="n">
        <v>175</v>
      </c>
      <c r="E8" s="13" t="n">
        <v>190</v>
      </c>
      <c r="F8" s="13" t="n">
        <v>180</v>
      </c>
      <c r="G8" s="14" t="n">
        <f aca="false">(D8+E8+F8)/3</f>
        <v>181.666666666667</v>
      </c>
      <c r="H8" s="14" t="n">
        <f aca="false">SQRT((POWER((D8-G8),2)+POWER((E8-G8),2)+POWER((F8-G8),2))/2)</f>
        <v>7.63762615825973</v>
      </c>
      <c r="I8" s="14" t="n">
        <f aca="false">H8/G8*100</f>
        <v>4.20419788528059</v>
      </c>
      <c r="J8" s="14" t="n">
        <v>181.67</v>
      </c>
      <c r="K8" s="14" t="n">
        <v>20347.04</v>
      </c>
    </row>
    <row r="9" customFormat="false" ht="59.7" hidden="false" customHeight="true" outlineLevel="0" collapsed="false">
      <c r="A9" s="9" t="n">
        <v>4</v>
      </c>
      <c r="B9" s="10" t="s">
        <v>17</v>
      </c>
      <c r="C9" s="11" t="n">
        <v>101</v>
      </c>
      <c r="D9" s="12" t="n">
        <v>125</v>
      </c>
      <c r="E9" s="13" t="n">
        <v>140</v>
      </c>
      <c r="F9" s="13" t="n">
        <v>130</v>
      </c>
      <c r="G9" s="14" t="n">
        <f aca="false">(D9+E9+F9)/3</f>
        <v>131.666666666667</v>
      </c>
      <c r="H9" s="14" t="n">
        <f aca="false">SQRT((POWER((D9-G9),2)+POWER((E9-G9),2)+POWER((F9-G9),2))/2)</f>
        <v>7.63762615825973</v>
      </c>
      <c r="I9" s="14" t="n">
        <f aca="false">H9/G9*100</f>
        <v>5.8007287277922</v>
      </c>
      <c r="J9" s="14" t="n">
        <v>131.67</v>
      </c>
      <c r="K9" s="14" t="n">
        <v>13298.67</v>
      </c>
    </row>
    <row r="10" customFormat="false" ht="15" hidden="false" customHeight="true" outlineLevel="0" collapsed="false">
      <c r="A10" s="15" t="s">
        <v>18</v>
      </c>
      <c r="B10" s="15"/>
      <c r="C10" s="16" t="n">
        <v>314</v>
      </c>
      <c r="D10" s="15"/>
      <c r="E10" s="15"/>
      <c r="F10" s="15"/>
      <c r="G10" s="15"/>
      <c r="H10" s="15"/>
      <c r="I10" s="15"/>
      <c r="J10" s="15"/>
      <c r="K10" s="16" t="n">
        <v>158325.71</v>
      </c>
    </row>
    <row r="11" customFormat="false" ht="19.7" hidden="false" customHeight="false" outlineLevel="0" collapsed="false">
      <c r="A11" s="17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3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17">
    <mergeCell ref="B2:D2"/>
    <mergeCell ref="A3:A5"/>
    <mergeCell ref="B3:B5"/>
    <mergeCell ref="C3:C5"/>
    <mergeCell ref="D3:F3"/>
    <mergeCell ref="G3:I3"/>
    <mergeCell ref="J3:K3"/>
    <mergeCell ref="D4:D5"/>
    <mergeCell ref="E4:E5"/>
    <mergeCell ref="F4:F5"/>
    <mergeCell ref="G4:G5"/>
    <mergeCell ref="H4:H5"/>
    <mergeCell ref="I4:I5"/>
    <mergeCell ref="J4:J5"/>
    <mergeCell ref="K4:K5"/>
    <mergeCell ref="A10:B10"/>
    <mergeCell ref="D10:J10"/>
  </mergeCells>
  <printOptions headings="false" gridLines="false" gridLinesSet="true" horizontalCentered="false" verticalCentered="false"/>
  <pageMargins left="0.708333333333333" right="0.708333333333333" top="0.354166666666667" bottom="0.35416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false" hidden="false" outlineLevel="0" max="1025" min="1" style="1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false" hidden="false" outlineLevel="0" max="1025" min="1" style="1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2026-06-01T14:53:56Z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