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filterPrivacy="1"/>
  <xr:revisionPtr revIDLastSave="0" documentId="13_ncr:1_{1566CE48-4492-4F95-A595-A7697B83F7E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Лист1!$A$1:$K$97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56" i="1" l="1"/>
  <c r="K57" i="1"/>
  <c r="K58" i="1"/>
  <c r="K59" i="1"/>
  <c r="K60" i="1"/>
  <c r="K61" i="1"/>
  <c r="K62" i="1"/>
  <c r="K64" i="1"/>
  <c r="K65" i="1"/>
  <c r="K66" i="1"/>
  <c r="K67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52" i="1"/>
  <c r="K53" i="1"/>
  <c r="K54" i="1"/>
  <c r="K55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H52" i="1" l="1"/>
  <c r="J52" i="1" s="1"/>
  <c r="H53" i="1"/>
  <c r="J53" i="1" s="1"/>
  <c r="H54" i="1"/>
  <c r="J54" i="1" s="1"/>
  <c r="H55" i="1"/>
  <c r="J55" i="1" s="1"/>
  <c r="H56" i="1"/>
  <c r="J56" i="1" s="1"/>
  <c r="H57" i="1"/>
  <c r="J57" i="1" s="1"/>
  <c r="H58" i="1"/>
  <c r="J58" i="1" s="1"/>
  <c r="H59" i="1"/>
  <c r="J59" i="1" s="1"/>
  <c r="H60" i="1"/>
  <c r="J60" i="1" s="1"/>
  <c r="H61" i="1"/>
  <c r="J61" i="1" s="1"/>
  <c r="H62" i="1"/>
  <c r="J62" i="1" s="1"/>
  <c r="H63" i="1"/>
  <c r="H64" i="1"/>
  <c r="J64" i="1" s="1"/>
  <c r="H65" i="1"/>
  <c r="J65" i="1" s="1"/>
  <c r="H66" i="1"/>
  <c r="J66" i="1" s="1"/>
  <c r="H67" i="1"/>
  <c r="J67" i="1" s="1"/>
  <c r="H68" i="1"/>
  <c r="H69" i="1"/>
  <c r="J69" i="1" s="1"/>
  <c r="H70" i="1"/>
  <c r="J70" i="1" s="1"/>
  <c r="H71" i="1"/>
  <c r="J71" i="1" s="1"/>
  <c r="H72" i="1"/>
  <c r="J72" i="1" s="1"/>
  <c r="H73" i="1"/>
  <c r="J73" i="1" s="1"/>
  <c r="H74" i="1"/>
  <c r="J74" i="1" s="1"/>
  <c r="H75" i="1"/>
  <c r="J75" i="1" s="1"/>
  <c r="H76" i="1"/>
  <c r="J76" i="1" s="1"/>
  <c r="H77" i="1"/>
  <c r="J77" i="1" s="1"/>
  <c r="H78" i="1"/>
  <c r="J78" i="1" s="1"/>
  <c r="H79" i="1"/>
  <c r="J79" i="1" s="1"/>
  <c r="H80" i="1"/>
  <c r="J80" i="1" s="1"/>
  <c r="H81" i="1"/>
  <c r="J81" i="1" s="1"/>
  <c r="H51" i="1"/>
  <c r="K51" i="1" s="1"/>
  <c r="I51" i="1"/>
  <c r="H50" i="1"/>
  <c r="I50" i="1"/>
  <c r="H49" i="1"/>
  <c r="K49" i="1"/>
  <c r="I49" i="1"/>
  <c r="H39" i="1"/>
  <c r="K39" i="1" s="1"/>
  <c r="I39" i="1"/>
  <c r="J68" i="1" l="1"/>
  <c r="K68" i="1"/>
  <c r="J63" i="1"/>
  <c r="K63" i="1"/>
  <c r="J50" i="1"/>
  <c r="K50" i="1"/>
  <c r="J49" i="1"/>
  <c r="J51" i="1"/>
  <c r="J39" i="1"/>
  <c r="H85" i="1"/>
  <c r="K85" i="1" s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40" i="1"/>
  <c r="I41" i="1"/>
  <c r="I42" i="1"/>
  <c r="I43" i="1"/>
  <c r="I44" i="1"/>
  <c r="I45" i="1"/>
  <c r="I46" i="1"/>
  <c r="I47" i="1"/>
  <c r="I48" i="1"/>
  <c r="I82" i="1"/>
  <c r="I83" i="1"/>
  <c r="I84" i="1"/>
  <c r="I85" i="1"/>
  <c r="J85" i="1" s="1"/>
  <c r="I86" i="1"/>
  <c r="I5" i="1"/>
  <c r="I6" i="1"/>
  <c r="I7" i="1"/>
  <c r="I8" i="1"/>
  <c r="H86" i="1"/>
  <c r="K86" i="1" s="1"/>
  <c r="H84" i="1"/>
  <c r="K84" i="1" s="1"/>
  <c r="H83" i="1"/>
  <c r="K83" i="1" s="1"/>
  <c r="H82" i="1"/>
  <c r="K82" i="1" s="1"/>
  <c r="H48" i="1"/>
  <c r="K48" i="1" s="1"/>
  <c r="H47" i="1"/>
  <c r="K47" i="1" s="1"/>
  <c r="H46" i="1"/>
  <c r="K46" i="1" s="1"/>
  <c r="H45" i="1"/>
  <c r="K45" i="1" s="1"/>
  <c r="H44" i="1"/>
  <c r="K44" i="1" s="1"/>
  <c r="H43" i="1"/>
  <c r="K43" i="1" s="1"/>
  <c r="H42" i="1"/>
  <c r="K42" i="1" s="1"/>
  <c r="H41" i="1"/>
  <c r="K41" i="1" s="1"/>
  <c r="H40" i="1"/>
  <c r="K40" i="1" s="1"/>
  <c r="H38" i="1"/>
  <c r="K38" i="1" s="1"/>
  <c r="H37" i="1"/>
  <c r="K37" i="1" s="1"/>
  <c r="H36" i="1"/>
  <c r="K36" i="1" s="1"/>
  <c r="H35" i="1"/>
  <c r="K35" i="1" s="1"/>
  <c r="H34" i="1"/>
  <c r="K34" i="1" s="1"/>
  <c r="H33" i="1"/>
  <c r="K33" i="1" s="1"/>
  <c r="H32" i="1"/>
  <c r="K32" i="1" s="1"/>
  <c r="H31" i="1"/>
  <c r="K31" i="1" s="1"/>
  <c r="H30" i="1"/>
  <c r="K30" i="1" s="1"/>
  <c r="H29" i="1"/>
  <c r="K29" i="1" s="1"/>
  <c r="H28" i="1"/>
  <c r="K28" i="1" s="1"/>
  <c r="H27" i="1"/>
  <c r="K27" i="1" s="1"/>
  <c r="H26" i="1"/>
  <c r="K26" i="1" s="1"/>
  <c r="H25" i="1"/>
  <c r="K25" i="1" s="1"/>
  <c r="H24" i="1"/>
  <c r="K24" i="1" s="1"/>
  <c r="H23" i="1"/>
  <c r="K23" i="1" s="1"/>
  <c r="H22" i="1"/>
  <c r="K22" i="1" s="1"/>
  <c r="H21" i="1"/>
  <c r="K21" i="1" s="1"/>
  <c r="H20" i="1"/>
  <c r="K20" i="1" s="1"/>
  <c r="H19" i="1"/>
  <c r="K19" i="1" s="1"/>
  <c r="H18" i="1"/>
  <c r="K18" i="1" s="1"/>
  <c r="H17" i="1"/>
  <c r="K17" i="1" s="1"/>
  <c r="H16" i="1"/>
  <c r="K16" i="1" s="1"/>
  <c r="H15" i="1"/>
  <c r="K15" i="1" s="1"/>
  <c r="H14" i="1"/>
  <c r="K14" i="1" s="1"/>
  <c r="H13" i="1"/>
  <c r="K13" i="1" s="1"/>
  <c r="H12" i="1"/>
  <c r="K12" i="1" s="1"/>
  <c r="H11" i="1"/>
  <c r="K11" i="1" s="1"/>
  <c r="H10" i="1"/>
  <c r="K10" i="1" s="1"/>
  <c r="H9" i="1"/>
  <c r="K9" i="1" s="1"/>
  <c r="H7" i="1"/>
  <c r="K7" i="1" s="1"/>
  <c r="H8" i="1"/>
  <c r="K8" i="1" s="1"/>
  <c r="J48" i="1" l="1"/>
  <c r="J44" i="1"/>
  <c r="J40" i="1"/>
  <c r="J35" i="1"/>
  <c r="J31" i="1"/>
  <c r="J27" i="1"/>
  <c r="J23" i="1"/>
  <c r="J19" i="1"/>
  <c r="J17" i="1"/>
  <c r="J13" i="1"/>
  <c r="J9" i="1"/>
  <c r="J8" i="1"/>
  <c r="J84" i="1"/>
  <c r="J47" i="1"/>
  <c r="J30" i="1"/>
  <c r="J18" i="1"/>
  <c r="J16" i="1"/>
  <c r="J43" i="1"/>
  <c r="J22" i="1"/>
  <c r="J83" i="1"/>
  <c r="J37" i="1"/>
  <c r="J33" i="1"/>
  <c r="J38" i="1"/>
  <c r="J12" i="1"/>
  <c r="J86" i="1"/>
  <c r="J41" i="1"/>
  <c r="J36" i="1"/>
  <c r="J10" i="1"/>
  <c r="J82" i="1"/>
  <c r="J28" i="1"/>
  <c r="J20" i="1"/>
  <c r="J46" i="1"/>
  <c r="J45" i="1"/>
  <c r="J32" i="1"/>
  <c r="J24" i="1"/>
  <c r="J14" i="1"/>
  <c r="J7" i="1"/>
  <c r="J25" i="1"/>
  <c r="J34" i="1"/>
  <c r="J26" i="1"/>
  <c r="J42" i="1"/>
  <c r="J29" i="1"/>
  <c r="J21" i="1"/>
  <c r="J15" i="1"/>
  <c r="J11" i="1"/>
  <c r="H5" i="1"/>
  <c r="K5" i="1" s="1"/>
  <c r="H6" i="1"/>
  <c r="K6" i="1" s="1"/>
  <c r="J6" i="1" l="1"/>
  <c r="J5" i="1"/>
  <c r="H4" i="1"/>
  <c r="K4" i="1" s="1"/>
  <c r="I4" i="1"/>
  <c r="K87" i="1" l="1"/>
  <c r="J4" i="1"/>
</calcChain>
</file>

<file path=xl/sharedStrings.xml><?xml version="1.0" encoding="utf-8"?>
<sst xmlns="http://schemas.openxmlformats.org/spreadsheetml/2006/main" count="182" uniqueCount="102">
  <si>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</si>
  <si>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</si>
  <si>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</si>
  <si>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</si>
  <si>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</si>
  <si>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</si>
  <si>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</si>
  <si>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</si>
  <si>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</si>
  <si>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</si>
  <si>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 (без НДС), таможенных пошлин и иные расходы Поставщика, связанные с исполнением настоящего договора</t>
  </si>
  <si>
    <t>Расчет Н(М)ЦД</t>
  </si>
  <si>
    <t xml:space="preserve">КП № 1 </t>
  </si>
  <si>
    <t>КП № 2</t>
  </si>
  <si>
    <t>КП № 3</t>
  </si>
  <si>
    <t>Антистеплер для скоб N10, 24/6, 26/6</t>
  </si>
  <si>
    <t>Аккумулятор  2600mAh AA 270AAHC-</t>
  </si>
  <si>
    <t>Бумага для заметок с клеевым краем 76x76 мм 100л</t>
  </si>
  <si>
    <t>Блок для записей запасн. 9х9х5 белый 65 г</t>
  </si>
  <si>
    <t>Дырокол до 20л.</t>
  </si>
  <si>
    <t>Ежедневник датированный 2027, ,А5</t>
  </si>
  <si>
    <t xml:space="preserve">Ежедневник недатированный, 160л, 138x213 мм балакрон, </t>
  </si>
  <si>
    <t xml:space="preserve">Зажимы для бумаг 15мм </t>
  </si>
  <si>
    <t xml:space="preserve">Зажимы для бумаг 32мм </t>
  </si>
  <si>
    <t xml:space="preserve">Зажимы для бумаг 41мм </t>
  </si>
  <si>
    <t>Зажимы для бумаг 51мм</t>
  </si>
  <si>
    <t>Клейкие закладки пласт.12*45</t>
  </si>
  <si>
    <t xml:space="preserve">Срепочница магнитная </t>
  </si>
  <si>
    <t>Скоросшиватель с прозрачным верхом, в ассортименте</t>
  </si>
  <si>
    <t>Карандаш механический , 0,5 мм, цвет корпуса в ассортименте</t>
  </si>
  <si>
    <t>Карандаш чернографитный  плаcтик, с ластиком, HB</t>
  </si>
  <si>
    <t xml:space="preserve">Клей-карандаш 40г </t>
  </si>
  <si>
    <t>Клейкая лента упаковочная  48мм х 66м 45мкм красный</t>
  </si>
  <si>
    <t>Клейкая лента упаковочная  48мм х 66м 45мкм желтый</t>
  </si>
  <si>
    <t>Клейкая лента упаковочная  48мм х 66м 45мкм синий</t>
  </si>
  <si>
    <t>Клейкая лента упаковочная 48мм х 66м 45мкм оранжевый</t>
  </si>
  <si>
    <t>Книга учета А4 96л клетка блок типограф бумвинил</t>
  </si>
  <si>
    <t>Кнопки канцелярские 12мм, пластиковая шляпка, цветные 50шт пласт.уп</t>
  </si>
  <si>
    <t>Кнопки силовые (Гвоздики) д/пробковых досок, пластик, ассорти,50шт/уп</t>
  </si>
  <si>
    <t>Корректирующая лента 5 мм x 5 м, уп. - пакет с европодвесом</t>
  </si>
  <si>
    <t>Корректирующая жидкость 20мл на водной основе, кисточка</t>
  </si>
  <si>
    <t>Корректирующий карандаш 8 мл , металлический наконечник</t>
  </si>
  <si>
    <t>Краска штемпельная синяя 45 гр</t>
  </si>
  <si>
    <t>Ластик скошенный , нат.каучук, 41x14x8мм, д/ручки и карандаша</t>
  </si>
  <si>
    <t>Линейка 30см пластик цвет прозр ассорти (крас,син,зел,оран)</t>
  </si>
  <si>
    <t>Линер 0,33 мм трехгран.корпус черный</t>
  </si>
  <si>
    <t>Лоток горизонтальный</t>
  </si>
  <si>
    <t>Маркер перманентный универсальный черный 2-3 мм</t>
  </si>
  <si>
    <t>Маркер для белых досок черный 5мм</t>
  </si>
  <si>
    <t>Калькулятор большой 185*145</t>
  </si>
  <si>
    <t>Файл-вкладыш А4 25мкм A с перф,100 шт.,</t>
  </si>
  <si>
    <t>Нить прошивная лавсан белая (1000 м)</t>
  </si>
  <si>
    <t>Нож канцелярский 9мм фиксатор</t>
  </si>
  <si>
    <t>Ножницы 169 мм с пластик. эллиптическими ручками</t>
  </si>
  <si>
    <t>Папка архивная складная из переплетного картона 100мм</t>
  </si>
  <si>
    <t xml:space="preserve">Папка-конверт на молнии zip A4 0,18 мм в ассортименте </t>
  </si>
  <si>
    <t xml:space="preserve">Папка на 2-х кольцах пласт. 25/32мм А4 </t>
  </si>
  <si>
    <t xml:space="preserve">Папка с зажимом 17мм </t>
  </si>
  <si>
    <t>Короб архивный с завязками бумвинил не складывающийся 150мм</t>
  </si>
  <si>
    <t>Папка-регистратор 50мм, черный, карм.кор</t>
  </si>
  <si>
    <t>Папка-регистратор мрамор ,80 мм, б/мет уголков,бум./бум.</t>
  </si>
  <si>
    <t>Папка-регистратор с арочн.мех. 90мм,чер,карм</t>
  </si>
  <si>
    <t>Пружины для переплета пластиковые 16мм белые 100шт/уп</t>
  </si>
  <si>
    <t>Рапидограф</t>
  </si>
  <si>
    <t>Ручка гелевая неавтомат синий стерж., 0,5 мм,манж</t>
  </si>
  <si>
    <t>Ручка гелевая неавтомат. черный стерж., 0,5 мм,манж</t>
  </si>
  <si>
    <t xml:space="preserve">Ручка шариковая неавтомат. 
BPS-GP-F рез.манж. крас0,22мм </t>
  </si>
  <si>
    <t>Ручка шариковая неавтомат.масляная, 0,5 мм</t>
  </si>
  <si>
    <t xml:space="preserve">Ручка шариковая неавтомат. 
BPS-GP-F рез.манж. син 0,22мм </t>
  </si>
  <si>
    <t xml:space="preserve">Ручка шариковая неавтомат. 
BPS-GP-F рез.манж. черн 0,22мм </t>
  </si>
  <si>
    <t>Скобы для степлера №10 оцинкованные (2-20 лис), 1000 шт/уп</t>
  </si>
  <si>
    <t>Скобы для степлера №24/6 оцинкованные (2-20 лис) 1000 шт/уп</t>
  </si>
  <si>
    <t>Скоросшиватель картон. ДЕЛО 300 гр/м2 А4 200 лист немелован</t>
  </si>
  <si>
    <t>Клейкая лента малярная 25ммх50м, крепированная</t>
  </si>
  <si>
    <t>Клейкая лента канцелярская 15х10 п/в</t>
  </si>
  <si>
    <t>Скрепки оцинкованные, 28мм, негофрирован., 50 шт/уп</t>
  </si>
  <si>
    <t>Клейкая лента упаковочная  50мм x 50м 40мкм прозрачная</t>
  </si>
  <si>
    <t>Скрепки оцинкованные, 50 мм, гофрирован., 50 шт/уп</t>
  </si>
  <si>
    <t>Скрепки оцинкованные, 70 мм, гофрирован., 50 шт/уп</t>
  </si>
  <si>
    <t>Степлер №10 на 10 листов</t>
  </si>
  <si>
    <t>Степлер до 20 лист, цв. в ассорт. №24/6, 26/6</t>
  </si>
  <si>
    <t>Стержень микрографический 0,5 HB 12 грифелей</t>
  </si>
  <si>
    <t>Точилка, на 1 отв., с конт., цвета в ассорт.</t>
  </si>
  <si>
    <t>Текстовыделитель набор 4 цвета</t>
  </si>
  <si>
    <t>Лезвия для канц. Ножа 9 мм набор</t>
  </si>
  <si>
    <t>Рамка пластиковая А 4 белого цвета</t>
  </si>
  <si>
    <t xml:space="preserve">Рамка деревянная А4 темнокоричневого цвета </t>
  </si>
  <si>
    <t>Батарейка ААА</t>
  </si>
  <si>
    <t>шт</t>
  </si>
  <si>
    <t>Папка-конверт на кнопке А4</t>
  </si>
  <si>
    <t>Лоток вертикальный</t>
  </si>
  <si>
    <t>Батарейка АA/LR06 , алкалиновая</t>
  </si>
  <si>
    <t>Обложки для переплета пластиковые прозрачн,A4,150мкм,100шт/уп</t>
  </si>
  <si>
    <t>Обложки для переплета картонные ,A4,230гр/м2,100шт/уп</t>
  </si>
  <si>
    <t>Папка уголок  180мкм</t>
  </si>
  <si>
    <t>Папка с вкладышами 80 листов</t>
  </si>
  <si>
    <t xml:space="preserve">Набор линеров  , 4 шт. </t>
  </si>
  <si>
    <t>упак.</t>
  </si>
  <si>
    <t xml:space="preserve">Конверт Куда-Кому С5 декстрин/автомат 162х229 80г </t>
  </si>
  <si>
    <t xml:space="preserve">Короб архивный ДЕЛОПРОИЗВОДСТВО 480х325х295, Т24, </t>
  </si>
  <si>
    <t>Обоснование начальной (максимальной) цены договора
Поставка канцелярии</t>
  </si>
  <si>
    <t>наб.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</si>
</sst>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.000\ _₽_-;\-* #,##0.000\ _₽_-;_-* &quot;-&quot;??\ _₽_-;_-@_-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0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164" fontId="3" fillId="0" borderId="2" xfId="1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165" fontId="2" fillId="0" borderId="2" xfId="0" applyNumberFormat="1" applyFont="1" applyBorder="1"/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2"/>
  <sheetViews>
    <sheetView tabSelected="1" topLeftCell="A80" zoomScaleNormal="100" zoomScaleSheetLayoutView="100" workbookViewId="0">
      <selection activeCell="H15" sqref="H15"/>
    </sheetView>
  </sheetViews>
  <sheetFormatPr defaultRowHeight="15" x14ac:dyDescent="0.25"/>
  <cols>
    <col min="1" max="1" width="6.140625" customWidth="1"/>
    <col min="2" max="2" width="39.85546875" customWidth="1"/>
    <col min="4" max="4" width="9.140625" customWidth="1"/>
    <col min="5" max="5" width="13.85546875" customWidth="1"/>
    <col min="6" max="6" width="14.42578125" customWidth="1"/>
    <col min="7" max="7" width="13.7109375" customWidth="1"/>
    <col min="8" max="8" width="12.42578125" customWidth="1"/>
    <col min="9" max="9" width="15" customWidth="1"/>
    <col min="10" max="10" width="15.85546875" customWidth="1"/>
    <col min="11" max="11" width="17.28515625" customWidth="1"/>
  </cols>
  <sheetData>
    <row r="1" spans="1:11" ht="76.5" customHeight="1" x14ac:dyDescent="0.25">
      <c r="A1" s="15" t="s">
        <v>100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66.75" customHeight="1" x14ac:dyDescent="0.25">
      <c r="A2" s="14" t="s">
        <v>0</v>
      </c>
      <c r="B2" s="14" t="s">
        <v>1</v>
      </c>
      <c r="C2" s="18" t="s">
        <v>2</v>
      </c>
      <c r="D2" s="18" t="s">
        <v>3</v>
      </c>
      <c r="E2" s="14" t="s">
        <v>8</v>
      </c>
      <c r="F2" s="14"/>
      <c r="G2" s="14"/>
      <c r="H2" s="14" t="s">
        <v>4</v>
      </c>
      <c r="I2" s="14"/>
      <c r="J2" s="14"/>
      <c r="K2" s="14" t="s">
        <v>11</v>
      </c>
    </row>
    <row r="3" spans="1:11" ht="75" customHeight="1" thickBot="1" x14ac:dyDescent="0.3">
      <c r="A3" s="14"/>
      <c r="B3" s="14"/>
      <c r="C3" s="19"/>
      <c r="D3" s="19"/>
      <c r="E3" s="1" t="s">
        <v>12</v>
      </c>
      <c r="F3" s="1" t="s">
        <v>13</v>
      </c>
      <c r="G3" s="1" t="s">
        <v>14</v>
      </c>
      <c r="H3" s="1" t="s">
        <v>5</v>
      </c>
      <c r="I3" s="1" t="s">
        <v>6</v>
      </c>
      <c r="J3" s="1" t="s">
        <v>7</v>
      </c>
      <c r="K3" s="14"/>
    </row>
    <row r="4" spans="1:11" ht="18" customHeight="1" thickBot="1" x14ac:dyDescent="0.3">
      <c r="A4" s="2">
        <v>1</v>
      </c>
      <c r="B4" s="12" t="s">
        <v>15</v>
      </c>
      <c r="C4" s="3" t="s">
        <v>88</v>
      </c>
      <c r="D4" s="3">
        <v>25</v>
      </c>
      <c r="E4" s="6">
        <v>41.3</v>
      </c>
      <c r="F4" s="6">
        <v>74.87</v>
      </c>
      <c r="G4" s="6">
        <v>73.400000000000006</v>
      </c>
      <c r="H4" s="10">
        <f>(E4+F4+G4)/3</f>
        <v>63.19</v>
      </c>
      <c r="I4" s="7">
        <f>STDEV(E4:G4)</f>
        <v>18.97153921009048</v>
      </c>
      <c r="J4" s="8">
        <f>I4/H4*100</f>
        <v>30.023008719877325</v>
      </c>
      <c r="K4" s="9">
        <f>H4*D4</f>
        <v>1579.75</v>
      </c>
    </row>
    <row r="5" spans="1:11" ht="17.25" customHeight="1" thickBot="1" x14ac:dyDescent="0.3">
      <c r="A5" s="2">
        <v>2</v>
      </c>
      <c r="B5" s="13" t="s">
        <v>91</v>
      </c>
      <c r="C5" s="3" t="s">
        <v>88</v>
      </c>
      <c r="D5" s="3">
        <v>160</v>
      </c>
      <c r="E5" s="6">
        <v>35</v>
      </c>
      <c r="F5" s="6">
        <v>59.04</v>
      </c>
      <c r="G5" s="6">
        <v>57.32</v>
      </c>
      <c r="H5" s="10">
        <f t="shared" ref="H5:H86" si="0">(E5+F5+G5)/3</f>
        <v>50.453333333333326</v>
      </c>
      <c r="I5" s="7">
        <f t="shared" ref="I5:I86" si="1">STDEV(E5:G5)</f>
        <v>13.410582885666622</v>
      </c>
      <c r="J5" s="8">
        <f t="shared" ref="J5:J86" si="2">I5/H5*100</f>
        <v>26.580172209962917</v>
      </c>
      <c r="K5" s="9">
        <f t="shared" ref="K5:K86" si="3">H5*D5</f>
        <v>8072.5333333333319</v>
      </c>
    </row>
    <row r="6" spans="1:11" ht="15.75" thickBot="1" x14ac:dyDescent="0.3">
      <c r="A6" s="2">
        <v>3</v>
      </c>
      <c r="B6" s="13" t="s">
        <v>16</v>
      </c>
      <c r="C6" s="3" t="s">
        <v>88</v>
      </c>
      <c r="D6" s="3">
        <v>18</v>
      </c>
      <c r="E6" s="6">
        <v>202.6</v>
      </c>
      <c r="F6" s="6">
        <v>305.52</v>
      </c>
      <c r="G6" s="6">
        <v>302.5</v>
      </c>
      <c r="H6" s="10">
        <f t="shared" si="0"/>
        <v>270.20666666666665</v>
      </c>
      <c r="I6" s="7">
        <f t="shared" si="1"/>
        <v>58.568559256083233</v>
      </c>
      <c r="J6" s="8">
        <f t="shared" si="2"/>
        <v>21.6754678848597</v>
      </c>
      <c r="K6" s="9">
        <f t="shared" si="3"/>
        <v>4863.7199999999993</v>
      </c>
    </row>
    <row r="7" spans="1:11" ht="27.75" thickBot="1" x14ac:dyDescent="0.3">
      <c r="A7" s="2">
        <v>4</v>
      </c>
      <c r="B7" s="13" t="s">
        <v>17</v>
      </c>
      <c r="C7" s="3" t="s">
        <v>88</v>
      </c>
      <c r="D7" s="3">
        <v>90</v>
      </c>
      <c r="E7" s="6">
        <v>31.4</v>
      </c>
      <c r="F7" s="6">
        <v>38.380000000000003</v>
      </c>
      <c r="G7" s="6">
        <v>38</v>
      </c>
      <c r="H7" s="10">
        <f t="shared" si="0"/>
        <v>35.926666666666669</v>
      </c>
      <c r="I7" s="7">
        <f t="shared" si="1"/>
        <v>3.9248099741686024</v>
      </c>
      <c r="J7" s="8">
        <f t="shared" si="2"/>
        <v>10.924503546581747</v>
      </c>
      <c r="K7" s="9">
        <f t="shared" si="3"/>
        <v>3233.4</v>
      </c>
    </row>
    <row r="8" spans="1:11" ht="15.75" thickBot="1" x14ac:dyDescent="0.3">
      <c r="A8" s="2">
        <v>5</v>
      </c>
      <c r="B8" s="13" t="s">
        <v>18</v>
      </c>
      <c r="C8" s="3" t="s">
        <v>88</v>
      </c>
      <c r="D8" s="3">
        <v>86</v>
      </c>
      <c r="E8" s="6">
        <v>62.5</v>
      </c>
      <c r="F8" s="6">
        <v>51.34</v>
      </c>
      <c r="G8" s="6">
        <v>49.84</v>
      </c>
      <c r="H8" s="10">
        <f t="shared" si="0"/>
        <v>54.56</v>
      </c>
      <c r="I8" s="7">
        <f t="shared" si="1"/>
        <v>6.9170224808077467</v>
      </c>
      <c r="J8" s="8">
        <f t="shared" si="2"/>
        <v>12.67782712758018</v>
      </c>
      <c r="K8" s="9">
        <f t="shared" si="3"/>
        <v>4692.16</v>
      </c>
    </row>
    <row r="9" spans="1:11" ht="15.75" thickBot="1" x14ac:dyDescent="0.3">
      <c r="A9" s="2">
        <v>6</v>
      </c>
      <c r="B9" s="13" t="s">
        <v>19</v>
      </c>
      <c r="C9" s="3" t="s">
        <v>88</v>
      </c>
      <c r="D9" s="3">
        <v>22</v>
      </c>
      <c r="E9" s="6">
        <v>245.9</v>
      </c>
      <c r="F9" s="6">
        <v>151.5</v>
      </c>
      <c r="G9" s="6">
        <v>150</v>
      </c>
      <c r="H9" s="10">
        <f t="shared" si="0"/>
        <v>182.46666666666667</v>
      </c>
      <c r="I9" s="7">
        <f t="shared" si="1"/>
        <v>54.939997573110091</v>
      </c>
      <c r="J9" s="8">
        <f t="shared" si="2"/>
        <v>30.10960773097009</v>
      </c>
      <c r="K9" s="9">
        <f t="shared" si="3"/>
        <v>4014.2666666666669</v>
      </c>
    </row>
    <row r="10" spans="1:11" ht="15.75" thickBot="1" x14ac:dyDescent="0.3">
      <c r="A10" s="2">
        <v>7</v>
      </c>
      <c r="B10" s="13" t="s">
        <v>20</v>
      </c>
      <c r="C10" s="3" t="s">
        <v>88</v>
      </c>
      <c r="D10" s="3">
        <v>33</v>
      </c>
      <c r="E10" s="6">
        <v>350</v>
      </c>
      <c r="F10" s="6">
        <v>331.28</v>
      </c>
      <c r="G10" s="6">
        <v>328</v>
      </c>
      <c r="H10" s="10">
        <f t="shared" si="0"/>
        <v>336.42666666666668</v>
      </c>
      <c r="I10" s="7">
        <f t="shared" si="1"/>
        <v>11.868703944969454</v>
      </c>
      <c r="J10" s="8">
        <f t="shared" si="2"/>
        <v>3.5278725264454227</v>
      </c>
      <c r="K10" s="9">
        <f t="shared" si="3"/>
        <v>11102.08</v>
      </c>
    </row>
    <row r="11" spans="1:11" ht="27.75" thickBot="1" x14ac:dyDescent="0.3">
      <c r="A11" s="2">
        <v>8</v>
      </c>
      <c r="B11" s="13" t="s">
        <v>21</v>
      </c>
      <c r="C11" s="3" t="s">
        <v>88</v>
      </c>
      <c r="D11" s="3">
        <v>32</v>
      </c>
      <c r="E11" s="6">
        <v>260.39999999999998</v>
      </c>
      <c r="F11" s="6">
        <v>317.2</v>
      </c>
      <c r="G11" s="6">
        <v>305</v>
      </c>
      <c r="H11" s="10">
        <f t="shared" si="0"/>
        <v>294.2</v>
      </c>
      <c r="I11" s="7">
        <f t="shared" si="1"/>
        <v>29.90050166803227</v>
      </c>
      <c r="J11" s="8">
        <f t="shared" si="2"/>
        <v>10.163324836176843</v>
      </c>
      <c r="K11" s="9">
        <f t="shared" si="3"/>
        <v>9414.4</v>
      </c>
    </row>
    <row r="12" spans="1:11" ht="15.75" thickBot="1" x14ac:dyDescent="0.3">
      <c r="A12" s="2">
        <v>9</v>
      </c>
      <c r="B12" s="13" t="s">
        <v>22</v>
      </c>
      <c r="C12" s="3" t="s">
        <v>88</v>
      </c>
      <c r="D12" s="3">
        <v>73</v>
      </c>
      <c r="E12" s="6">
        <v>2</v>
      </c>
      <c r="F12" s="6">
        <v>2.5299999999999998</v>
      </c>
      <c r="G12" s="6">
        <v>2.4900000000000002</v>
      </c>
      <c r="H12" s="10">
        <f t="shared" si="0"/>
        <v>2.34</v>
      </c>
      <c r="I12" s="7">
        <f t="shared" si="1"/>
        <v>0.29512709126747633</v>
      </c>
      <c r="J12" s="8">
        <f t="shared" si="2"/>
        <v>12.612268857584461</v>
      </c>
      <c r="K12" s="9">
        <f t="shared" si="3"/>
        <v>170.82</v>
      </c>
    </row>
    <row r="13" spans="1:11" ht="15.75" thickBot="1" x14ac:dyDescent="0.3">
      <c r="A13" s="2">
        <v>10</v>
      </c>
      <c r="B13" s="13" t="s">
        <v>23</v>
      </c>
      <c r="C13" s="3" t="s">
        <v>88</v>
      </c>
      <c r="D13" s="3">
        <v>79</v>
      </c>
      <c r="E13" s="6">
        <v>7.5</v>
      </c>
      <c r="F13" s="6">
        <v>11</v>
      </c>
      <c r="G13" s="6">
        <v>10.58</v>
      </c>
      <c r="H13" s="10">
        <f t="shared" si="0"/>
        <v>9.6933333333333334</v>
      </c>
      <c r="I13" s="7">
        <f t="shared" si="1"/>
        <v>1.9110555547480437</v>
      </c>
      <c r="J13" s="8">
        <f t="shared" si="2"/>
        <v>19.715153590935802</v>
      </c>
      <c r="K13" s="9">
        <f t="shared" si="3"/>
        <v>765.77333333333331</v>
      </c>
    </row>
    <row r="14" spans="1:11" ht="15.75" thickBot="1" x14ac:dyDescent="0.3">
      <c r="A14" s="2">
        <v>11</v>
      </c>
      <c r="B14" s="13" t="s">
        <v>24</v>
      </c>
      <c r="C14" s="3" t="s">
        <v>88</v>
      </c>
      <c r="D14" s="3">
        <v>81</v>
      </c>
      <c r="E14" s="6">
        <v>11.2</v>
      </c>
      <c r="F14" s="6">
        <v>10.94</v>
      </c>
      <c r="G14" s="6">
        <v>10.42</v>
      </c>
      <c r="H14" s="10">
        <f t="shared" si="0"/>
        <v>10.853333333333333</v>
      </c>
      <c r="I14" s="7">
        <f t="shared" si="1"/>
        <v>0.39715656022950585</v>
      </c>
      <c r="J14" s="8">
        <f t="shared" si="2"/>
        <v>3.6593049161195252</v>
      </c>
      <c r="K14" s="9">
        <f t="shared" si="3"/>
        <v>879.12</v>
      </c>
    </row>
    <row r="15" spans="1:11" ht="15.75" thickBot="1" x14ac:dyDescent="0.3">
      <c r="A15" s="2">
        <v>12</v>
      </c>
      <c r="B15" s="13" t="s">
        <v>25</v>
      </c>
      <c r="C15" s="3" t="s">
        <v>88</v>
      </c>
      <c r="D15" s="3">
        <v>67</v>
      </c>
      <c r="E15" s="6">
        <v>15.8</v>
      </c>
      <c r="F15" s="6">
        <v>16.5</v>
      </c>
      <c r="G15" s="6">
        <v>16.32</v>
      </c>
      <c r="H15" s="10">
        <f t="shared" si="0"/>
        <v>16.206666666666667</v>
      </c>
      <c r="I15" s="7">
        <f t="shared" si="1"/>
        <v>0.36350149013908195</v>
      </c>
      <c r="J15" s="8">
        <f t="shared" si="2"/>
        <v>2.2429133492744668</v>
      </c>
      <c r="K15" s="9">
        <f t="shared" si="3"/>
        <v>1085.8466666666666</v>
      </c>
    </row>
    <row r="16" spans="1:11" ht="15.75" thickBot="1" x14ac:dyDescent="0.3">
      <c r="A16" s="2">
        <v>13</v>
      </c>
      <c r="B16" s="13" t="s">
        <v>26</v>
      </c>
      <c r="C16" s="3" t="s">
        <v>88</v>
      </c>
      <c r="D16" s="3">
        <v>170</v>
      </c>
      <c r="E16" s="6">
        <v>31.5</v>
      </c>
      <c r="F16" s="6">
        <v>37.979999999999997</v>
      </c>
      <c r="G16" s="6">
        <v>37.6</v>
      </c>
      <c r="H16" s="10">
        <f t="shared" si="0"/>
        <v>35.693333333333328</v>
      </c>
      <c r="I16" s="7">
        <f t="shared" si="1"/>
        <v>3.6365001489527438</v>
      </c>
      <c r="J16" s="8">
        <f t="shared" si="2"/>
        <v>10.188177481189982</v>
      </c>
      <c r="K16" s="9">
        <f t="shared" si="3"/>
        <v>6067.8666666666659</v>
      </c>
    </row>
    <row r="17" spans="1:11" ht="15.75" thickBot="1" x14ac:dyDescent="0.3">
      <c r="A17" s="2">
        <v>14</v>
      </c>
      <c r="B17" s="13" t="s">
        <v>27</v>
      </c>
      <c r="C17" s="3" t="s">
        <v>88</v>
      </c>
      <c r="D17" s="3">
        <v>1</v>
      </c>
      <c r="E17" s="6">
        <v>99</v>
      </c>
      <c r="F17" s="6">
        <v>156</v>
      </c>
      <c r="G17" s="6">
        <v>150</v>
      </c>
      <c r="H17" s="10">
        <f t="shared" si="0"/>
        <v>135</v>
      </c>
      <c r="I17" s="7">
        <f t="shared" si="1"/>
        <v>31.32091952673165</v>
      </c>
      <c r="J17" s="8">
        <f t="shared" si="2"/>
        <v>23.200681130912333</v>
      </c>
      <c r="K17" s="9">
        <f t="shared" si="3"/>
        <v>135</v>
      </c>
    </row>
    <row r="18" spans="1:11" ht="27.75" thickBot="1" x14ac:dyDescent="0.3">
      <c r="A18" s="2">
        <v>15</v>
      </c>
      <c r="B18" s="13" t="s">
        <v>28</v>
      </c>
      <c r="C18" s="3" t="s">
        <v>88</v>
      </c>
      <c r="D18" s="3">
        <v>40</v>
      </c>
      <c r="E18" s="6">
        <v>24.2</v>
      </c>
      <c r="F18" s="6">
        <v>30.1</v>
      </c>
      <c r="G18" s="6">
        <v>29.8</v>
      </c>
      <c r="H18" s="10">
        <f t="shared" si="0"/>
        <v>28.033333333333331</v>
      </c>
      <c r="I18" s="7">
        <f t="shared" si="1"/>
        <v>3.3231511150312349</v>
      </c>
      <c r="J18" s="8">
        <f t="shared" si="2"/>
        <v>11.854284595830803</v>
      </c>
      <c r="K18" s="9">
        <f t="shared" si="3"/>
        <v>1121.3333333333333</v>
      </c>
    </row>
    <row r="19" spans="1:11" ht="27.75" thickBot="1" x14ac:dyDescent="0.3">
      <c r="A19" s="2">
        <v>16</v>
      </c>
      <c r="B19" s="13" t="s">
        <v>29</v>
      </c>
      <c r="C19" s="3" t="s">
        <v>88</v>
      </c>
      <c r="D19" s="3">
        <v>57</v>
      </c>
      <c r="E19" s="6">
        <v>22.1</v>
      </c>
      <c r="F19" s="6">
        <v>31.59</v>
      </c>
      <c r="G19" s="6">
        <v>30.09</v>
      </c>
      <c r="H19" s="10">
        <f t="shared" si="0"/>
        <v>27.926666666666666</v>
      </c>
      <c r="I19" s="7">
        <f t="shared" si="1"/>
        <v>5.1014736433047796</v>
      </c>
      <c r="J19" s="8">
        <f t="shared" si="2"/>
        <v>18.267391895338196</v>
      </c>
      <c r="K19" s="9">
        <f t="shared" si="3"/>
        <v>1591.82</v>
      </c>
    </row>
    <row r="20" spans="1:11" ht="27.75" thickBot="1" x14ac:dyDescent="0.3">
      <c r="A20" s="2">
        <v>17</v>
      </c>
      <c r="B20" s="13" t="s">
        <v>30</v>
      </c>
      <c r="C20" s="3" t="s">
        <v>88</v>
      </c>
      <c r="D20" s="3">
        <v>85</v>
      </c>
      <c r="E20" s="6">
        <v>6</v>
      </c>
      <c r="F20" s="6">
        <v>5.41</v>
      </c>
      <c r="G20" s="6">
        <v>5.2</v>
      </c>
      <c r="H20" s="10">
        <f t="shared" si="0"/>
        <v>5.5366666666666662</v>
      </c>
      <c r="I20" s="7">
        <f t="shared" si="1"/>
        <v>0.4147690120215507</v>
      </c>
      <c r="J20" s="8">
        <f t="shared" si="2"/>
        <v>7.4913126794982077</v>
      </c>
      <c r="K20" s="9">
        <f t="shared" si="3"/>
        <v>470.61666666666662</v>
      </c>
    </row>
    <row r="21" spans="1:11" ht="15.75" thickBot="1" x14ac:dyDescent="0.3">
      <c r="A21" s="2">
        <v>18</v>
      </c>
      <c r="B21" s="13" t="s">
        <v>31</v>
      </c>
      <c r="C21" s="3" t="s">
        <v>88</v>
      </c>
      <c r="D21" s="3">
        <v>78</v>
      </c>
      <c r="E21" s="6">
        <v>141.19999999999999</v>
      </c>
      <c r="F21" s="6">
        <v>113.3</v>
      </c>
      <c r="G21" s="6">
        <v>110</v>
      </c>
      <c r="H21" s="10">
        <f t="shared" si="0"/>
        <v>121.5</v>
      </c>
      <c r="I21" s="7">
        <f t="shared" si="1"/>
        <v>17.140303381212284</v>
      </c>
      <c r="J21" s="8">
        <f t="shared" si="2"/>
        <v>14.10724558124468</v>
      </c>
      <c r="K21" s="9">
        <f t="shared" si="3"/>
        <v>9477</v>
      </c>
    </row>
    <row r="22" spans="1:11" ht="27.75" thickBot="1" x14ac:dyDescent="0.3">
      <c r="A22" s="2">
        <v>19</v>
      </c>
      <c r="B22" s="13" t="s">
        <v>32</v>
      </c>
      <c r="C22" s="3" t="s">
        <v>88</v>
      </c>
      <c r="D22" s="3">
        <v>6</v>
      </c>
      <c r="E22" s="6">
        <v>131.80000000000001</v>
      </c>
      <c r="F22" s="6">
        <v>153.91999999999999</v>
      </c>
      <c r="G22" s="6">
        <v>148</v>
      </c>
      <c r="H22" s="10">
        <f t="shared" si="0"/>
        <v>144.57333333333335</v>
      </c>
      <c r="I22" s="7">
        <f t="shared" si="1"/>
        <v>11.451206632199643</v>
      </c>
      <c r="J22" s="8">
        <f t="shared" si="2"/>
        <v>7.9206907443970591</v>
      </c>
      <c r="K22" s="9">
        <f t="shared" si="3"/>
        <v>867.44</v>
      </c>
    </row>
    <row r="23" spans="1:11" ht="27.75" thickBot="1" x14ac:dyDescent="0.3">
      <c r="A23" s="2">
        <v>20</v>
      </c>
      <c r="B23" s="13" t="s">
        <v>33</v>
      </c>
      <c r="C23" s="3" t="s">
        <v>88</v>
      </c>
      <c r="D23" s="3">
        <v>15</v>
      </c>
      <c r="E23" s="6">
        <v>131.80000000000001</v>
      </c>
      <c r="F23" s="6">
        <v>152.44</v>
      </c>
      <c r="G23" s="6">
        <v>148</v>
      </c>
      <c r="H23" s="10">
        <f t="shared" si="0"/>
        <v>144.08000000000001</v>
      </c>
      <c r="I23" s="7">
        <f t="shared" si="1"/>
        <v>10.864032400540779</v>
      </c>
      <c r="J23" s="8">
        <f t="shared" si="2"/>
        <v>7.5402779015413506</v>
      </c>
      <c r="K23" s="9">
        <f t="shared" si="3"/>
        <v>2161.2000000000003</v>
      </c>
    </row>
    <row r="24" spans="1:11" ht="27.75" thickBot="1" x14ac:dyDescent="0.3">
      <c r="A24" s="2">
        <v>21</v>
      </c>
      <c r="B24" s="13" t="s">
        <v>34</v>
      </c>
      <c r="C24" s="3" t="s">
        <v>88</v>
      </c>
      <c r="D24" s="3">
        <v>4</v>
      </c>
      <c r="E24" s="6">
        <v>127.2</v>
      </c>
      <c r="F24" s="6">
        <v>155.4</v>
      </c>
      <c r="G24" s="6">
        <v>148</v>
      </c>
      <c r="H24" s="10">
        <f t="shared" si="0"/>
        <v>143.53333333333333</v>
      </c>
      <c r="I24" s="7">
        <f t="shared" si="1"/>
        <v>14.62098947860005</v>
      </c>
      <c r="J24" s="8">
        <f t="shared" si="2"/>
        <v>10.186476645564364</v>
      </c>
      <c r="K24" s="9">
        <f t="shared" si="3"/>
        <v>574.13333333333333</v>
      </c>
    </row>
    <row r="25" spans="1:11" ht="27.75" thickBot="1" x14ac:dyDescent="0.3">
      <c r="A25" s="2">
        <v>22</v>
      </c>
      <c r="B25" s="13" t="s">
        <v>35</v>
      </c>
      <c r="C25" s="3" t="s">
        <v>88</v>
      </c>
      <c r="D25" s="3">
        <v>4</v>
      </c>
      <c r="E25" s="6">
        <v>146.19999999999999</v>
      </c>
      <c r="F25" s="6">
        <v>149.47999999999999</v>
      </c>
      <c r="G25" s="6">
        <v>148</v>
      </c>
      <c r="H25" s="10">
        <f t="shared" si="0"/>
        <v>147.89333333333332</v>
      </c>
      <c r="I25" s="7">
        <f t="shared" si="1"/>
        <v>1.6425995657290722</v>
      </c>
      <c r="J25" s="8">
        <f t="shared" si="2"/>
        <v>1.1106650507544213</v>
      </c>
      <c r="K25" s="9">
        <f t="shared" si="3"/>
        <v>591.57333333333327</v>
      </c>
    </row>
    <row r="26" spans="1:11" ht="27.75" thickBot="1" x14ac:dyDescent="0.3">
      <c r="A26" s="2">
        <v>23</v>
      </c>
      <c r="B26" s="13" t="s">
        <v>36</v>
      </c>
      <c r="C26" s="3" t="s">
        <v>88</v>
      </c>
      <c r="D26" s="3">
        <v>25</v>
      </c>
      <c r="E26" s="6">
        <v>310.8</v>
      </c>
      <c r="F26" s="6">
        <v>292.24</v>
      </c>
      <c r="G26" s="6">
        <v>281</v>
      </c>
      <c r="H26" s="10">
        <f t="shared" si="0"/>
        <v>294.68</v>
      </c>
      <c r="I26" s="7">
        <f t="shared" si="1"/>
        <v>15.049092995925042</v>
      </c>
      <c r="J26" s="8">
        <f t="shared" si="2"/>
        <v>5.1069271738580975</v>
      </c>
      <c r="K26" s="9">
        <f t="shared" si="3"/>
        <v>7367</v>
      </c>
    </row>
    <row r="27" spans="1:11" ht="27.75" thickBot="1" x14ac:dyDescent="0.3">
      <c r="A27" s="2">
        <v>24</v>
      </c>
      <c r="B27" s="13" t="s">
        <v>37</v>
      </c>
      <c r="C27" s="3" t="s">
        <v>88</v>
      </c>
      <c r="D27" s="3">
        <v>5</v>
      </c>
      <c r="E27" s="6">
        <v>15</v>
      </c>
      <c r="F27" s="6">
        <v>17.100000000000001</v>
      </c>
      <c r="G27" s="6">
        <v>16.600000000000001</v>
      </c>
      <c r="H27" s="10">
        <f t="shared" si="0"/>
        <v>16.233333333333334</v>
      </c>
      <c r="I27" s="7">
        <f t="shared" si="1"/>
        <v>1.0969655114602899</v>
      </c>
      <c r="J27" s="8">
        <f t="shared" si="2"/>
        <v>6.7574877502687256</v>
      </c>
      <c r="K27" s="9">
        <f t="shared" si="3"/>
        <v>81.166666666666671</v>
      </c>
    </row>
    <row r="28" spans="1:11" ht="27.75" thickBot="1" x14ac:dyDescent="0.3">
      <c r="A28" s="2">
        <v>25</v>
      </c>
      <c r="B28" s="13" t="s">
        <v>38</v>
      </c>
      <c r="C28" s="3" t="s">
        <v>88</v>
      </c>
      <c r="D28" s="3">
        <v>31</v>
      </c>
      <c r="E28" s="6">
        <v>68.900000000000006</v>
      </c>
      <c r="F28" s="6">
        <v>66.14</v>
      </c>
      <c r="G28" s="6">
        <v>63.6</v>
      </c>
      <c r="H28" s="10">
        <f t="shared" si="0"/>
        <v>66.213333333333338</v>
      </c>
      <c r="I28" s="7">
        <f t="shared" si="1"/>
        <v>2.650760897050759</v>
      </c>
      <c r="J28" s="8">
        <f t="shared" si="2"/>
        <v>4.0033642222876944</v>
      </c>
      <c r="K28" s="9">
        <f t="shared" si="3"/>
        <v>2052.6133333333337</v>
      </c>
    </row>
    <row r="29" spans="1:11" ht="27.75" thickBot="1" x14ac:dyDescent="0.3">
      <c r="A29" s="2">
        <v>26</v>
      </c>
      <c r="B29" s="13" t="s">
        <v>98</v>
      </c>
      <c r="C29" s="3" t="s">
        <v>88</v>
      </c>
      <c r="D29" s="3">
        <v>20</v>
      </c>
      <c r="E29" s="6">
        <v>3.9</v>
      </c>
      <c r="F29" s="6">
        <v>4.5</v>
      </c>
      <c r="G29" s="6">
        <v>4.4000000000000004</v>
      </c>
      <c r="H29" s="10">
        <f t="shared" si="0"/>
        <v>4.2666666666666666</v>
      </c>
      <c r="I29" s="7">
        <f t="shared" si="1"/>
        <v>0.32145502536643195</v>
      </c>
      <c r="J29" s="8">
        <f t="shared" si="2"/>
        <v>7.5341021570257487</v>
      </c>
      <c r="K29" s="9">
        <f t="shared" si="3"/>
        <v>85.333333333333329</v>
      </c>
    </row>
    <row r="30" spans="1:11" ht="27.75" thickBot="1" x14ac:dyDescent="0.3">
      <c r="A30" s="2">
        <v>27</v>
      </c>
      <c r="B30" s="13" t="s">
        <v>99</v>
      </c>
      <c r="C30" s="3" t="s">
        <v>88</v>
      </c>
      <c r="D30" s="3">
        <v>23</v>
      </c>
      <c r="E30" s="6">
        <v>159.63</v>
      </c>
      <c r="F30" s="6">
        <v>117.42</v>
      </c>
      <c r="G30" s="6">
        <v>114</v>
      </c>
      <c r="H30" s="10">
        <f t="shared" si="0"/>
        <v>130.35</v>
      </c>
      <c r="I30" s="7">
        <f t="shared" si="1"/>
        <v>25.414816544685099</v>
      </c>
      <c r="J30" s="8">
        <f t="shared" si="2"/>
        <v>19.497365972140468</v>
      </c>
      <c r="K30" s="9">
        <f t="shared" si="3"/>
        <v>2998.0499999999997</v>
      </c>
    </row>
    <row r="31" spans="1:11" ht="27.75" thickBot="1" x14ac:dyDescent="0.3">
      <c r="A31" s="2">
        <v>28</v>
      </c>
      <c r="B31" s="13" t="s">
        <v>39</v>
      </c>
      <c r="C31" s="3" t="s">
        <v>88</v>
      </c>
      <c r="D31" s="3">
        <v>40</v>
      </c>
      <c r="E31" s="6">
        <v>144.30000000000001</v>
      </c>
      <c r="F31" s="6">
        <v>122.72</v>
      </c>
      <c r="G31" s="6">
        <v>118</v>
      </c>
      <c r="H31" s="10">
        <f t="shared" si="0"/>
        <v>128.34</v>
      </c>
      <c r="I31" s="7">
        <f t="shared" si="1"/>
        <v>14.021797317034654</v>
      </c>
      <c r="J31" s="8">
        <f t="shared" si="2"/>
        <v>10.92550827258427</v>
      </c>
      <c r="K31" s="9">
        <f t="shared" si="3"/>
        <v>5133.6000000000004</v>
      </c>
    </row>
    <row r="32" spans="1:11" ht="27.75" thickBot="1" x14ac:dyDescent="0.3">
      <c r="A32" s="2">
        <v>29</v>
      </c>
      <c r="B32" s="13" t="s">
        <v>40</v>
      </c>
      <c r="C32" s="3" t="s">
        <v>88</v>
      </c>
      <c r="D32" s="3">
        <v>62</v>
      </c>
      <c r="E32" s="6">
        <v>31.3</v>
      </c>
      <c r="F32" s="6">
        <v>36.65</v>
      </c>
      <c r="G32" s="6">
        <v>34.9</v>
      </c>
      <c r="H32" s="10">
        <f t="shared" si="0"/>
        <v>34.283333333333331</v>
      </c>
      <c r="I32" s="7">
        <f t="shared" si="1"/>
        <v>2.7277890925314088</v>
      </c>
      <c r="J32" s="8">
        <f t="shared" si="2"/>
        <v>7.9566040618320146</v>
      </c>
      <c r="K32" s="9">
        <f t="shared" si="3"/>
        <v>2125.5666666666666</v>
      </c>
    </row>
    <row r="33" spans="1:11" ht="27.75" thickBot="1" x14ac:dyDescent="0.3">
      <c r="A33" s="2">
        <v>30</v>
      </c>
      <c r="B33" s="13" t="s">
        <v>41</v>
      </c>
      <c r="C33" s="3" t="s">
        <v>88</v>
      </c>
      <c r="D33" s="3">
        <v>49</v>
      </c>
      <c r="E33" s="6">
        <v>102.3</v>
      </c>
      <c r="F33" s="6">
        <v>63</v>
      </c>
      <c r="G33" s="6">
        <v>60</v>
      </c>
      <c r="H33" s="10">
        <f t="shared" si="0"/>
        <v>75.100000000000009</v>
      </c>
      <c r="I33" s="7">
        <f t="shared" si="1"/>
        <v>23.603601420122295</v>
      </c>
      <c r="J33" s="8">
        <f t="shared" si="2"/>
        <v>31.429562476860578</v>
      </c>
      <c r="K33" s="9">
        <f t="shared" si="3"/>
        <v>3679.9000000000005</v>
      </c>
    </row>
    <row r="34" spans="1:11" ht="15.75" thickBot="1" x14ac:dyDescent="0.3">
      <c r="A34" s="2">
        <v>31</v>
      </c>
      <c r="B34" s="13" t="s">
        <v>42</v>
      </c>
      <c r="C34" s="3" t="s">
        <v>88</v>
      </c>
      <c r="D34" s="3">
        <v>5</v>
      </c>
      <c r="E34" s="6">
        <v>61.4</v>
      </c>
      <c r="F34" s="6">
        <v>76.47</v>
      </c>
      <c r="G34" s="6">
        <v>73.53</v>
      </c>
      <c r="H34" s="10">
        <f t="shared" si="0"/>
        <v>70.466666666666669</v>
      </c>
      <c r="I34" s="7">
        <f t="shared" si="1"/>
        <v>7.9883811459727774</v>
      </c>
      <c r="J34" s="8">
        <f t="shared" si="2"/>
        <v>11.336397085108009</v>
      </c>
      <c r="K34" s="9">
        <f t="shared" si="3"/>
        <v>352.33333333333337</v>
      </c>
    </row>
    <row r="35" spans="1:11" ht="27.75" thickBot="1" x14ac:dyDescent="0.3">
      <c r="A35" s="2">
        <v>32</v>
      </c>
      <c r="B35" s="13" t="s">
        <v>43</v>
      </c>
      <c r="C35" s="3" t="s">
        <v>88</v>
      </c>
      <c r="D35" s="3">
        <v>63</v>
      </c>
      <c r="E35" s="6">
        <v>23.9</v>
      </c>
      <c r="F35" s="6">
        <v>23.2</v>
      </c>
      <c r="G35" s="6">
        <v>22.97</v>
      </c>
      <c r="H35" s="10">
        <f t="shared" si="0"/>
        <v>23.356666666666666</v>
      </c>
      <c r="I35" s="7">
        <f t="shared" si="1"/>
        <v>0.48438965031607883</v>
      </c>
      <c r="J35" s="8">
        <f t="shared" si="2"/>
        <v>2.0738817624493171</v>
      </c>
      <c r="K35" s="9">
        <f t="shared" si="3"/>
        <v>1471.47</v>
      </c>
    </row>
    <row r="36" spans="1:11" ht="27.75" thickBot="1" x14ac:dyDescent="0.3">
      <c r="A36" s="2">
        <v>33</v>
      </c>
      <c r="B36" s="13" t="s">
        <v>44</v>
      </c>
      <c r="C36" s="3" t="s">
        <v>88</v>
      </c>
      <c r="D36" s="3">
        <v>33</v>
      </c>
      <c r="E36" s="6">
        <v>31</v>
      </c>
      <c r="F36" s="6">
        <v>49.66</v>
      </c>
      <c r="G36" s="6">
        <v>48.69</v>
      </c>
      <c r="H36" s="10">
        <f t="shared" si="0"/>
        <v>43.116666666666667</v>
      </c>
      <c r="I36" s="7">
        <f t="shared" si="1"/>
        <v>10.504543461442454</v>
      </c>
      <c r="J36" s="8">
        <f t="shared" si="2"/>
        <v>24.363069489236462</v>
      </c>
      <c r="K36" s="9">
        <f t="shared" si="3"/>
        <v>1422.85</v>
      </c>
    </row>
    <row r="37" spans="1:11" ht="15.75" thickBot="1" x14ac:dyDescent="0.3">
      <c r="A37" s="2">
        <v>34</v>
      </c>
      <c r="B37" s="13" t="s">
        <v>45</v>
      </c>
      <c r="C37" s="3" t="s">
        <v>88</v>
      </c>
      <c r="D37" s="3">
        <v>12</v>
      </c>
      <c r="E37" s="6">
        <v>37</v>
      </c>
      <c r="F37" s="6">
        <v>31.55</v>
      </c>
      <c r="G37" s="6">
        <v>31.24</v>
      </c>
      <c r="H37" s="10">
        <f t="shared" si="0"/>
        <v>33.263333333333328</v>
      </c>
      <c r="I37" s="7">
        <f t="shared" si="1"/>
        <v>3.2397582214315523</v>
      </c>
      <c r="J37" s="8">
        <f t="shared" si="2"/>
        <v>9.7397280932905694</v>
      </c>
      <c r="K37" s="9">
        <f t="shared" si="3"/>
        <v>399.15999999999997</v>
      </c>
    </row>
    <row r="38" spans="1:11" ht="15.75" thickBot="1" x14ac:dyDescent="0.3">
      <c r="A38" s="2">
        <v>35</v>
      </c>
      <c r="B38" s="13" t="s">
        <v>96</v>
      </c>
      <c r="C38" s="3" t="s">
        <v>101</v>
      </c>
      <c r="D38" s="3">
        <v>15</v>
      </c>
      <c r="E38" s="6">
        <v>359.2</v>
      </c>
      <c r="F38" s="6">
        <v>291.89</v>
      </c>
      <c r="G38" s="6">
        <v>340</v>
      </c>
      <c r="H38" s="10">
        <f t="shared" si="0"/>
        <v>330.36333333333329</v>
      </c>
      <c r="I38" s="7">
        <f t="shared" si="1"/>
        <v>34.674313739904548</v>
      </c>
      <c r="J38" s="8">
        <f t="shared" si="2"/>
        <v>10.4958118051553</v>
      </c>
      <c r="K38" s="9">
        <f t="shared" si="3"/>
        <v>4955.4499999999989</v>
      </c>
    </row>
    <row r="39" spans="1:11" ht="15.75" thickBot="1" x14ac:dyDescent="0.3">
      <c r="A39" s="2">
        <v>36</v>
      </c>
      <c r="B39" s="13" t="s">
        <v>90</v>
      </c>
      <c r="C39" s="3" t="s">
        <v>88</v>
      </c>
      <c r="D39" s="3">
        <v>5</v>
      </c>
      <c r="E39" s="6">
        <v>319.8</v>
      </c>
      <c r="F39" s="6">
        <v>236.9</v>
      </c>
      <c r="G39" s="6">
        <v>230</v>
      </c>
      <c r="H39" s="10">
        <f t="shared" si="0"/>
        <v>262.23333333333335</v>
      </c>
      <c r="I39" s="7">
        <f t="shared" si="1"/>
        <v>49.973426271703019</v>
      </c>
      <c r="J39" s="8">
        <f t="shared" si="2"/>
        <v>19.056855067383889</v>
      </c>
      <c r="K39" s="9">
        <f t="shared" si="3"/>
        <v>1311.1666666666667</v>
      </c>
    </row>
    <row r="40" spans="1:11" ht="15.75" thickBot="1" x14ac:dyDescent="0.3">
      <c r="A40" s="2">
        <v>37</v>
      </c>
      <c r="B40" s="13" t="s">
        <v>46</v>
      </c>
      <c r="C40" s="3" t="s">
        <v>88</v>
      </c>
      <c r="D40" s="3">
        <v>33</v>
      </c>
      <c r="E40" s="6">
        <v>185</v>
      </c>
      <c r="F40" s="6">
        <v>200.85</v>
      </c>
      <c r="G40" s="6">
        <v>195</v>
      </c>
      <c r="H40" s="10">
        <f t="shared" si="0"/>
        <v>193.61666666666667</v>
      </c>
      <c r="I40" s="7">
        <f t="shared" si="1"/>
        <v>8.0150379495878425</v>
      </c>
      <c r="J40" s="8">
        <f t="shared" si="2"/>
        <v>4.1396425667149055</v>
      </c>
      <c r="K40" s="9">
        <f t="shared" si="3"/>
        <v>6389.35</v>
      </c>
    </row>
    <row r="41" spans="1:11" ht="27.75" thickBot="1" x14ac:dyDescent="0.3">
      <c r="A41" s="2">
        <v>38</v>
      </c>
      <c r="B41" s="13" t="s">
        <v>47</v>
      </c>
      <c r="C41" s="3" t="s">
        <v>88</v>
      </c>
      <c r="D41" s="3">
        <v>11</v>
      </c>
      <c r="E41" s="6">
        <v>13.7</v>
      </c>
      <c r="F41" s="6">
        <v>17.617799999999999</v>
      </c>
      <c r="G41" s="6">
        <v>17</v>
      </c>
      <c r="H41" s="10">
        <f t="shared" si="0"/>
        <v>16.105933333333333</v>
      </c>
      <c r="I41" s="7">
        <f t="shared" si="1"/>
        <v>2.1063726197739374</v>
      </c>
      <c r="J41" s="8">
        <f t="shared" si="2"/>
        <v>13.078240026081097</v>
      </c>
      <c r="K41" s="9">
        <f t="shared" si="3"/>
        <v>177.16526666666667</v>
      </c>
    </row>
    <row r="42" spans="1:11" ht="15.75" thickBot="1" x14ac:dyDescent="0.3">
      <c r="A42" s="2">
        <v>39</v>
      </c>
      <c r="B42" s="13" t="s">
        <v>48</v>
      </c>
      <c r="C42" s="3" t="s">
        <v>88</v>
      </c>
      <c r="D42" s="3">
        <v>147</v>
      </c>
      <c r="E42" s="6">
        <v>47</v>
      </c>
      <c r="F42" s="6">
        <v>86.52</v>
      </c>
      <c r="G42" s="6">
        <v>84</v>
      </c>
      <c r="H42" s="10">
        <f t="shared" si="0"/>
        <v>72.506666666666661</v>
      </c>
      <c r="I42" s="7">
        <f t="shared" si="1"/>
        <v>22.125327869510421</v>
      </c>
      <c r="J42" s="8">
        <f t="shared" si="2"/>
        <v>30.514887646437693</v>
      </c>
      <c r="K42" s="9">
        <f t="shared" si="3"/>
        <v>10658.48</v>
      </c>
    </row>
    <row r="43" spans="1:11" ht="15.75" thickBot="1" x14ac:dyDescent="0.3">
      <c r="A43" s="2">
        <v>40</v>
      </c>
      <c r="B43" s="13" t="s">
        <v>49</v>
      </c>
      <c r="C43" s="3" t="s">
        <v>88</v>
      </c>
      <c r="D43" s="3">
        <v>3</v>
      </c>
      <c r="E43" s="6">
        <v>612</v>
      </c>
      <c r="F43" s="6">
        <v>767.31</v>
      </c>
      <c r="G43" s="6">
        <v>737.8</v>
      </c>
      <c r="H43" s="10">
        <f t="shared" si="0"/>
        <v>705.70333333333326</v>
      </c>
      <c r="I43" s="7">
        <f t="shared" si="1"/>
        <v>82.479973528932035</v>
      </c>
      <c r="J43" s="8">
        <f t="shared" si="2"/>
        <v>11.687627028675701</v>
      </c>
      <c r="K43" s="9">
        <f t="shared" si="3"/>
        <v>2117.1099999999997</v>
      </c>
    </row>
    <row r="44" spans="1:11" ht="15.75" thickBot="1" x14ac:dyDescent="0.3">
      <c r="A44" s="2">
        <v>41</v>
      </c>
      <c r="B44" s="13" t="s">
        <v>50</v>
      </c>
      <c r="C44" s="3" t="s">
        <v>97</v>
      </c>
      <c r="D44" s="3">
        <v>60</v>
      </c>
      <c r="E44" s="6">
        <v>370</v>
      </c>
      <c r="F44" s="6">
        <v>278.10000000000002</v>
      </c>
      <c r="G44" s="6">
        <v>270</v>
      </c>
      <c r="H44" s="10">
        <f t="shared" si="0"/>
        <v>306.03333333333336</v>
      </c>
      <c r="I44" s="7">
        <f t="shared" si="1"/>
        <v>55.544606698880663</v>
      </c>
      <c r="J44" s="8">
        <f t="shared" si="2"/>
        <v>18.149855146132445</v>
      </c>
      <c r="K44" s="9">
        <f t="shared" si="3"/>
        <v>18362</v>
      </c>
    </row>
    <row r="45" spans="1:11" ht="15.75" thickBot="1" x14ac:dyDescent="0.3">
      <c r="A45" s="2">
        <v>42</v>
      </c>
      <c r="B45" s="13" t="s">
        <v>51</v>
      </c>
      <c r="C45" s="3" t="s">
        <v>88</v>
      </c>
      <c r="D45" s="3">
        <v>2</v>
      </c>
      <c r="E45" s="6">
        <v>231</v>
      </c>
      <c r="F45" s="6">
        <v>259.60000000000002</v>
      </c>
      <c r="G45" s="6">
        <v>254.51</v>
      </c>
      <c r="H45" s="10">
        <f t="shared" si="0"/>
        <v>248.37</v>
      </c>
      <c r="I45" s="7">
        <f t="shared" si="1"/>
        <v>15.25662806782679</v>
      </c>
      <c r="J45" s="8">
        <f t="shared" si="2"/>
        <v>6.1427016418354832</v>
      </c>
      <c r="K45" s="9">
        <f t="shared" si="3"/>
        <v>496.74</v>
      </c>
    </row>
    <row r="46" spans="1:11" ht="15.75" thickBot="1" x14ac:dyDescent="0.3">
      <c r="A46" s="2">
        <v>43</v>
      </c>
      <c r="B46" s="13" t="s">
        <v>52</v>
      </c>
      <c r="C46" s="3" t="s">
        <v>88</v>
      </c>
      <c r="D46" s="3">
        <v>41</v>
      </c>
      <c r="E46" s="6">
        <v>13.3</v>
      </c>
      <c r="F46" s="6">
        <v>10.5</v>
      </c>
      <c r="G46" s="6">
        <v>10.1</v>
      </c>
      <c r="H46" s="10">
        <f t="shared" si="0"/>
        <v>11.299999999999999</v>
      </c>
      <c r="I46" s="7">
        <f t="shared" si="1"/>
        <v>1.7435595774162753</v>
      </c>
      <c r="J46" s="8">
        <f t="shared" si="2"/>
        <v>15.429730773595358</v>
      </c>
      <c r="K46" s="9">
        <f t="shared" si="3"/>
        <v>463.29999999999995</v>
      </c>
    </row>
    <row r="47" spans="1:11" ht="27.75" thickBot="1" x14ac:dyDescent="0.3">
      <c r="A47" s="2">
        <v>44</v>
      </c>
      <c r="B47" s="13" t="s">
        <v>53</v>
      </c>
      <c r="C47" s="3" t="s">
        <v>88</v>
      </c>
      <c r="D47" s="3">
        <v>48</v>
      </c>
      <c r="E47" s="6">
        <v>68.099999999999994</v>
      </c>
      <c r="F47" s="6">
        <v>118.45</v>
      </c>
      <c r="G47" s="6">
        <v>115</v>
      </c>
      <c r="H47" s="10">
        <f t="shared" si="0"/>
        <v>100.51666666666667</v>
      </c>
      <c r="I47" s="7">
        <f t="shared" si="1"/>
        <v>28.126603657984219</v>
      </c>
      <c r="J47" s="8">
        <f t="shared" si="2"/>
        <v>27.982029837158901</v>
      </c>
      <c r="K47" s="9">
        <f t="shared" si="3"/>
        <v>4824.8</v>
      </c>
    </row>
    <row r="48" spans="1:11" ht="27.75" thickBot="1" x14ac:dyDescent="0.3">
      <c r="A48" s="2">
        <v>45</v>
      </c>
      <c r="B48" s="13" t="s">
        <v>92</v>
      </c>
      <c r="C48" s="3" t="s">
        <v>97</v>
      </c>
      <c r="D48" s="3">
        <v>1</v>
      </c>
      <c r="E48" s="6">
        <v>1780</v>
      </c>
      <c r="F48" s="6">
        <v>1753.92</v>
      </c>
      <c r="G48" s="6">
        <v>1670.4</v>
      </c>
      <c r="H48" s="10">
        <f t="shared" si="0"/>
        <v>1734.7733333333333</v>
      </c>
      <c r="I48" s="7">
        <f t="shared" si="1"/>
        <v>57.253699734893367</v>
      </c>
      <c r="J48" s="8">
        <f t="shared" si="2"/>
        <v>3.3003562272243081</v>
      </c>
      <c r="K48" s="9">
        <f t="shared" si="3"/>
        <v>1734.7733333333333</v>
      </c>
    </row>
    <row r="49" spans="1:11" ht="27.75" thickBot="1" x14ac:dyDescent="0.3">
      <c r="A49" s="2">
        <v>46</v>
      </c>
      <c r="B49" s="13" t="s">
        <v>93</v>
      </c>
      <c r="C49" s="3" t="s">
        <v>97</v>
      </c>
      <c r="D49" s="3">
        <v>1</v>
      </c>
      <c r="E49" s="6">
        <v>880</v>
      </c>
      <c r="F49" s="6">
        <v>1233.44</v>
      </c>
      <c r="G49" s="6">
        <v>1186</v>
      </c>
      <c r="H49" s="10">
        <f t="shared" si="0"/>
        <v>1099.8133333333333</v>
      </c>
      <c r="I49" s="7">
        <f t="shared" si="1"/>
        <v>191.83603554424622</v>
      </c>
      <c r="J49" s="8">
        <f t="shared" si="2"/>
        <v>17.442599551218954</v>
      </c>
      <c r="K49" s="9">
        <f t="shared" si="3"/>
        <v>1099.8133333333333</v>
      </c>
    </row>
    <row r="50" spans="1:11" ht="27.75" thickBot="1" x14ac:dyDescent="0.3">
      <c r="A50" s="2">
        <v>47</v>
      </c>
      <c r="B50" s="13" t="s">
        <v>54</v>
      </c>
      <c r="C50" s="3" t="s">
        <v>88</v>
      </c>
      <c r="D50" s="3">
        <v>8</v>
      </c>
      <c r="E50" s="6">
        <v>24.7</v>
      </c>
      <c r="F50" s="6">
        <v>24.02</v>
      </c>
      <c r="G50" s="6">
        <v>23.32</v>
      </c>
      <c r="H50" s="10">
        <f t="shared" si="0"/>
        <v>24.013333333333332</v>
      </c>
      <c r="I50" s="7">
        <f t="shared" si="1"/>
        <v>0.69002415416660068</v>
      </c>
      <c r="J50" s="8">
        <f t="shared" si="2"/>
        <v>2.8735042511102193</v>
      </c>
      <c r="K50" s="9">
        <f t="shared" si="3"/>
        <v>192.10666666666665</v>
      </c>
    </row>
    <row r="51" spans="1:11" ht="15.75" thickBot="1" x14ac:dyDescent="0.3">
      <c r="A51" s="2">
        <v>48</v>
      </c>
      <c r="B51" s="13" t="s">
        <v>89</v>
      </c>
      <c r="C51" s="3" t="s">
        <v>88</v>
      </c>
      <c r="D51" s="3">
        <v>5</v>
      </c>
      <c r="E51" s="6">
        <v>51.2</v>
      </c>
      <c r="F51" s="6">
        <v>91.81</v>
      </c>
      <c r="G51" s="6">
        <v>90.9</v>
      </c>
      <c r="H51" s="10">
        <f t="shared" si="0"/>
        <v>77.97</v>
      </c>
      <c r="I51" s="7">
        <f t="shared" si="1"/>
        <v>23.187964550602562</v>
      </c>
      <c r="J51" s="8">
        <f t="shared" si="2"/>
        <v>29.739597987177842</v>
      </c>
      <c r="K51" s="9">
        <f t="shared" si="3"/>
        <v>389.85</v>
      </c>
    </row>
    <row r="52" spans="1:11" ht="27.75" thickBot="1" x14ac:dyDescent="0.3">
      <c r="A52" s="2">
        <v>49</v>
      </c>
      <c r="B52" s="13" t="s">
        <v>55</v>
      </c>
      <c r="C52" s="3" t="s">
        <v>88</v>
      </c>
      <c r="D52" s="3">
        <v>19</v>
      </c>
      <c r="E52" s="6">
        <v>44.1</v>
      </c>
      <c r="F52" s="6">
        <v>50.2</v>
      </c>
      <c r="G52" s="6">
        <v>55</v>
      </c>
      <c r="H52" s="10">
        <f t="shared" si="0"/>
        <v>49.766666666666673</v>
      </c>
      <c r="I52" s="7">
        <f t="shared" si="1"/>
        <v>5.4629052099897661</v>
      </c>
      <c r="J52" s="8">
        <f t="shared" si="2"/>
        <v>10.977036590736301</v>
      </c>
      <c r="K52" s="9">
        <f t="shared" si="3"/>
        <v>945.56666666666683</v>
      </c>
    </row>
    <row r="53" spans="1:11" ht="15.75" thickBot="1" x14ac:dyDescent="0.3">
      <c r="A53" s="2">
        <v>50</v>
      </c>
      <c r="B53" s="13" t="s">
        <v>56</v>
      </c>
      <c r="C53" s="3" t="s">
        <v>88</v>
      </c>
      <c r="D53" s="3">
        <v>12</v>
      </c>
      <c r="E53" s="6">
        <v>235</v>
      </c>
      <c r="F53" s="6">
        <v>239.2</v>
      </c>
      <c r="G53" s="6">
        <v>230</v>
      </c>
      <c r="H53" s="10">
        <f t="shared" si="0"/>
        <v>234.73333333333335</v>
      </c>
      <c r="I53" s="7">
        <f t="shared" si="1"/>
        <v>4.6057934531775606</v>
      </c>
      <c r="J53" s="8">
        <f t="shared" si="2"/>
        <v>1.9621386480449703</v>
      </c>
      <c r="K53" s="9">
        <f t="shared" si="3"/>
        <v>2816.8</v>
      </c>
    </row>
    <row r="54" spans="1:11" ht="15.75" thickBot="1" x14ac:dyDescent="0.3">
      <c r="A54" s="2">
        <v>51</v>
      </c>
      <c r="B54" s="13" t="s">
        <v>95</v>
      </c>
      <c r="C54" s="3" t="s">
        <v>88</v>
      </c>
      <c r="D54" s="3">
        <v>2</v>
      </c>
      <c r="E54" s="6">
        <v>308.2</v>
      </c>
      <c r="F54" s="6">
        <v>525.29999999999995</v>
      </c>
      <c r="G54" s="6">
        <v>510</v>
      </c>
      <c r="H54" s="10">
        <f t="shared" si="0"/>
        <v>447.83333333333331</v>
      </c>
      <c r="I54" s="7">
        <f t="shared" si="1"/>
        <v>121.16774873427867</v>
      </c>
      <c r="J54" s="8">
        <f t="shared" si="2"/>
        <v>27.056438124513289</v>
      </c>
      <c r="K54" s="9">
        <f t="shared" si="3"/>
        <v>895.66666666666663</v>
      </c>
    </row>
    <row r="55" spans="1:11" ht="15.75" thickBot="1" x14ac:dyDescent="0.3">
      <c r="A55" s="2">
        <v>52</v>
      </c>
      <c r="B55" s="13" t="s">
        <v>57</v>
      </c>
      <c r="C55" s="3" t="s">
        <v>88</v>
      </c>
      <c r="D55" s="3">
        <v>23</v>
      </c>
      <c r="E55" s="6">
        <v>308.2</v>
      </c>
      <c r="F55" s="6">
        <v>400.4</v>
      </c>
      <c r="G55" s="6">
        <v>385</v>
      </c>
      <c r="H55" s="10">
        <f t="shared" si="0"/>
        <v>364.5333333333333</v>
      </c>
      <c r="I55" s="7">
        <f t="shared" si="1"/>
        <v>49.390012485656968</v>
      </c>
      <c r="J55" s="8">
        <f t="shared" si="2"/>
        <v>13.548832978874445</v>
      </c>
      <c r="K55" s="9">
        <f t="shared" si="3"/>
        <v>8384.2666666666664</v>
      </c>
    </row>
    <row r="56" spans="1:11" ht="27.75" thickBot="1" x14ac:dyDescent="0.3">
      <c r="A56" s="2">
        <v>53</v>
      </c>
      <c r="B56" s="13" t="s">
        <v>58</v>
      </c>
      <c r="C56" s="3" t="s">
        <v>88</v>
      </c>
      <c r="D56" s="3">
        <v>14</v>
      </c>
      <c r="E56" s="6">
        <v>249.7</v>
      </c>
      <c r="F56" s="6">
        <v>207.6</v>
      </c>
      <c r="G56" s="6">
        <v>199.62</v>
      </c>
      <c r="H56" s="10">
        <f t="shared" si="0"/>
        <v>218.97333333333333</v>
      </c>
      <c r="I56" s="7">
        <f t="shared" si="1"/>
        <v>26.907547887782954</v>
      </c>
      <c r="J56" s="8">
        <f t="shared" si="2"/>
        <v>12.288047808462045</v>
      </c>
      <c r="K56" s="9">
        <f t="shared" si="3"/>
        <v>3065.6266666666666</v>
      </c>
    </row>
    <row r="57" spans="1:11" ht="15.75" thickBot="1" x14ac:dyDescent="0.3">
      <c r="A57" s="2">
        <v>54</v>
      </c>
      <c r="B57" s="13" t="s">
        <v>59</v>
      </c>
      <c r="C57" s="3" t="s">
        <v>88</v>
      </c>
      <c r="D57" s="3">
        <v>20</v>
      </c>
      <c r="E57" s="6">
        <v>168.2</v>
      </c>
      <c r="F57" s="6">
        <v>242.4</v>
      </c>
      <c r="G57" s="6">
        <v>240</v>
      </c>
      <c r="H57" s="10">
        <f t="shared" si="0"/>
        <v>216.86666666666667</v>
      </c>
      <c r="I57" s="7">
        <f t="shared" si="1"/>
        <v>42.163649430917751</v>
      </c>
      <c r="J57" s="8">
        <f t="shared" si="2"/>
        <v>19.442199245735207</v>
      </c>
      <c r="K57" s="9">
        <f t="shared" si="3"/>
        <v>4337.3333333333339</v>
      </c>
    </row>
    <row r="58" spans="1:11" ht="27.75" thickBot="1" x14ac:dyDescent="0.3">
      <c r="A58" s="2">
        <v>55</v>
      </c>
      <c r="B58" s="13" t="s">
        <v>60</v>
      </c>
      <c r="C58" s="3" t="s">
        <v>88</v>
      </c>
      <c r="D58" s="3">
        <v>13</v>
      </c>
      <c r="E58" s="6">
        <v>178.2</v>
      </c>
      <c r="F58" s="6">
        <v>345.05</v>
      </c>
      <c r="G58" s="6">
        <v>335</v>
      </c>
      <c r="H58" s="10">
        <f t="shared" si="0"/>
        <v>286.08333333333331</v>
      </c>
      <c r="I58" s="7">
        <f t="shared" si="1"/>
        <v>93.564741400451297</v>
      </c>
      <c r="J58" s="8">
        <f t="shared" si="2"/>
        <v>32.705414995788395</v>
      </c>
      <c r="K58" s="9">
        <f t="shared" si="3"/>
        <v>3719.083333333333</v>
      </c>
    </row>
    <row r="59" spans="1:11" ht="27.75" thickBot="1" x14ac:dyDescent="0.3">
      <c r="A59" s="2">
        <v>56</v>
      </c>
      <c r="B59" s="13" t="s">
        <v>61</v>
      </c>
      <c r="C59" s="3" t="s">
        <v>88</v>
      </c>
      <c r="D59" s="3">
        <v>15</v>
      </c>
      <c r="E59" s="6">
        <v>552</v>
      </c>
      <c r="F59" s="6">
        <v>521.16</v>
      </c>
      <c r="G59" s="6">
        <v>516</v>
      </c>
      <c r="H59" s="10">
        <f t="shared" si="0"/>
        <v>529.71999999999991</v>
      </c>
      <c r="I59" s="7">
        <f t="shared" si="1"/>
        <v>19.466771689214426</v>
      </c>
      <c r="J59" s="8">
        <f t="shared" si="2"/>
        <v>3.6749172561380403</v>
      </c>
      <c r="K59" s="9">
        <f t="shared" si="3"/>
        <v>7945.7999999999984</v>
      </c>
    </row>
    <row r="60" spans="1:11" ht="15.75" thickBot="1" x14ac:dyDescent="0.3">
      <c r="A60" s="2">
        <v>57</v>
      </c>
      <c r="B60" s="13" t="s">
        <v>94</v>
      </c>
      <c r="C60" s="3" t="s">
        <v>88</v>
      </c>
      <c r="D60" s="3">
        <v>135</v>
      </c>
      <c r="E60" s="6">
        <v>19.600000000000001</v>
      </c>
      <c r="F60" s="6">
        <v>25.3</v>
      </c>
      <c r="G60" s="6">
        <v>24.8</v>
      </c>
      <c r="H60" s="10">
        <f t="shared" si="0"/>
        <v>23.233333333333334</v>
      </c>
      <c r="I60" s="7">
        <f t="shared" si="1"/>
        <v>3.1564748269760132</v>
      </c>
      <c r="J60" s="8">
        <f t="shared" si="2"/>
        <v>13.585974865033053</v>
      </c>
      <c r="K60" s="9">
        <f t="shared" si="3"/>
        <v>3136.5</v>
      </c>
    </row>
    <row r="61" spans="1:11" ht="27.75" thickBot="1" x14ac:dyDescent="0.3">
      <c r="A61" s="2">
        <v>58</v>
      </c>
      <c r="B61" s="13" t="s">
        <v>62</v>
      </c>
      <c r="C61" s="3" t="s">
        <v>88</v>
      </c>
      <c r="D61" s="3">
        <v>2</v>
      </c>
      <c r="E61" s="6">
        <v>1430</v>
      </c>
      <c r="F61" s="6">
        <v>1854.3</v>
      </c>
      <c r="G61" s="6">
        <v>1766</v>
      </c>
      <c r="H61" s="10">
        <f t="shared" si="0"/>
        <v>1683.4333333333334</v>
      </c>
      <c r="I61" s="7">
        <f t="shared" si="1"/>
        <v>223.87622324251527</v>
      </c>
      <c r="J61" s="8">
        <f t="shared" si="2"/>
        <v>13.298787591381616</v>
      </c>
      <c r="K61" s="9">
        <f t="shared" si="3"/>
        <v>3366.8666666666668</v>
      </c>
    </row>
    <row r="62" spans="1:11" ht="15.75" thickBot="1" x14ac:dyDescent="0.3">
      <c r="A62" s="2">
        <v>59</v>
      </c>
      <c r="B62" s="13" t="s">
        <v>63</v>
      </c>
      <c r="C62" s="3" t="s">
        <v>88</v>
      </c>
      <c r="D62" s="3">
        <v>1</v>
      </c>
      <c r="E62" s="6">
        <v>1260.2</v>
      </c>
      <c r="F62" s="6">
        <v>1290.8</v>
      </c>
      <c r="G62" s="6">
        <v>1260</v>
      </c>
      <c r="H62" s="10">
        <f t="shared" si="0"/>
        <v>1270.3333333333333</v>
      </c>
      <c r="I62" s="7">
        <f t="shared" si="1"/>
        <v>17.724935354842117</v>
      </c>
      <c r="J62" s="8">
        <f t="shared" si="2"/>
        <v>1.3952979812260917</v>
      </c>
      <c r="K62" s="9">
        <f t="shared" si="3"/>
        <v>1270.3333333333333</v>
      </c>
    </row>
    <row r="63" spans="1:11" ht="27.75" thickBot="1" x14ac:dyDescent="0.3">
      <c r="A63" s="2">
        <v>60</v>
      </c>
      <c r="B63" s="13" t="s">
        <v>64</v>
      </c>
      <c r="C63" s="3" t="s">
        <v>88</v>
      </c>
      <c r="D63" s="3">
        <v>89</v>
      </c>
      <c r="E63" s="6">
        <v>18.600000000000001</v>
      </c>
      <c r="F63" s="6">
        <v>23.53</v>
      </c>
      <c r="G63" s="6">
        <v>23.3</v>
      </c>
      <c r="H63" s="10">
        <f t="shared" si="0"/>
        <v>21.810000000000002</v>
      </c>
      <c r="I63" s="7">
        <f t="shared" si="1"/>
        <v>2.7823191765144459</v>
      </c>
      <c r="J63" s="8">
        <f t="shared" si="2"/>
        <v>12.757080130740237</v>
      </c>
      <c r="K63" s="9">
        <f t="shared" si="3"/>
        <v>1941.0900000000001</v>
      </c>
    </row>
    <row r="64" spans="1:11" ht="27.75" thickBot="1" x14ac:dyDescent="0.3">
      <c r="A64" s="2">
        <v>61</v>
      </c>
      <c r="B64" s="13" t="s">
        <v>65</v>
      </c>
      <c r="C64" s="3" t="s">
        <v>88</v>
      </c>
      <c r="D64" s="3">
        <v>38</v>
      </c>
      <c r="E64" s="6">
        <v>13.6</v>
      </c>
      <c r="F64" s="6">
        <v>23.74</v>
      </c>
      <c r="G64" s="6">
        <v>23.5</v>
      </c>
      <c r="H64" s="10">
        <f t="shared" si="0"/>
        <v>20.279999999999998</v>
      </c>
      <c r="I64" s="7">
        <f t="shared" si="1"/>
        <v>5.7862941508360999</v>
      </c>
      <c r="J64" s="8">
        <f t="shared" si="2"/>
        <v>28.532022440020221</v>
      </c>
      <c r="K64" s="9">
        <f t="shared" si="3"/>
        <v>770.63999999999987</v>
      </c>
    </row>
    <row r="65" spans="1:11" ht="27.75" thickBot="1" x14ac:dyDescent="0.3">
      <c r="A65" s="2">
        <v>62</v>
      </c>
      <c r="B65" s="13" t="s">
        <v>66</v>
      </c>
      <c r="C65" s="3" t="s">
        <v>88</v>
      </c>
      <c r="D65" s="3">
        <v>55</v>
      </c>
      <c r="E65" s="6">
        <v>111.3</v>
      </c>
      <c r="F65" s="6">
        <v>68.680000000000007</v>
      </c>
      <c r="G65" s="6">
        <v>68</v>
      </c>
      <c r="H65" s="10">
        <f t="shared" si="0"/>
        <v>82.660000000000011</v>
      </c>
      <c r="I65" s="7">
        <f t="shared" si="1"/>
        <v>24.805297821231608</v>
      </c>
      <c r="J65" s="8">
        <f t="shared" si="2"/>
        <v>30.008828721548035</v>
      </c>
      <c r="K65" s="9">
        <f t="shared" si="3"/>
        <v>4546.3</v>
      </c>
    </row>
    <row r="66" spans="1:11" ht="27.75" thickBot="1" x14ac:dyDescent="0.3">
      <c r="A66" s="2">
        <v>63</v>
      </c>
      <c r="B66" s="13" t="s">
        <v>67</v>
      </c>
      <c r="C66" s="3" t="s">
        <v>88</v>
      </c>
      <c r="D66" s="3">
        <v>265</v>
      </c>
      <c r="E66" s="6">
        <v>131.6</v>
      </c>
      <c r="F66" s="6">
        <v>85.05</v>
      </c>
      <c r="G66" s="6">
        <v>81</v>
      </c>
      <c r="H66" s="10">
        <f t="shared" si="0"/>
        <v>99.216666666666654</v>
      </c>
      <c r="I66" s="7">
        <f t="shared" si="1"/>
        <v>28.117802782815946</v>
      </c>
      <c r="J66" s="8">
        <f t="shared" si="2"/>
        <v>28.339797866100401</v>
      </c>
      <c r="K66" s="9">
        <f t="shared" si="3"/>
        <v>26292.416666666664</v>
      </c>
    </row>
    <row r="67" spans="1:11" ht="27.75" thickBot="1" x14ac:dyDescent="0.3">
      <c r="A67" s="2">
        <v>64</v>
      </c>
      <c r="B67" s="13" t="s">
        <v>68</v>
      </c>
      <c r="C67" s="3" t="s">
        <v>88</v>
      </c>
      <c r="D67" s="3">
        <v>57</v>
      </c>
      <c r="E67" s="6">
        <v>108.9</v>
      </c>
      <c r="F67" s="6">
        <v>73.78</v>
      </c>
      <c r="G67" s="6">
        <v>72.332999999999998</v>
      </c>
      <c r="H67" s="10">
        <f t="shared" si="0"/>
        <v>85.004333333333335</v>
      </c>
      <c r="I67" s="7">
        <f t="shared" si="1"/>
        <v>20.706897795984176</v>
      </c>
      <c r="J67" s="8">
        <f t="shared" si="2"/>
        <v>24.359814357680794</v>
      </c>
      <c r="K67" s="9">
        <f t="shared" si="3"/>
        <v>4845.2470000000003</v>
      </c>
    </row>
    <row r="68" spans="1:11" ht="27.75" thickBot="1" x14ac:dyDescent="0.3">
      <c r="A68" s="2">
        <v>65</v>
      </c>
      <c r="B68" s="13" t="s">
        <v>69</v>
      </c>
      <c r="C68" s="3" t="s">
        <v>88</v>
      </c>
      <c r="D68" s="3">
        <v>35</v>
      </c>
      <c r="E68" s="6">
        <v>109.7</v>
      </c>
      <c r="F68" s="6">
        <v>73.05</v>
      </c>
      <c r="G68" s="6">
        <v>72.33</v>
      </c>
      <c r="H68" s="10">
        <f t="shared" si="0"/>
        <v>85.026666666666657</v>
      </c>
      <c r="I68" s="7">
        <f t="shared" si="1"/>
        <v>21.370765857435611</v>
      </c>
      <c r="J68" s="8">
        <f t="shared" si="2"/>
        <v>25.134192242554036</v>
      </c>
      <c r="K68" s="9">
        <f t="shared" si="3"/>
        <v>2975.9333333333329</v>
      </c>
    </row>
    <row r="69" spans="1:11" ht="27.75" thickBot="1" x14ac:dyDescent="0.3">
      <c r="A69" s="2">
        <v>66</v>
      </c>
      <c r="B69" s="13" t="s">
        <v>70</v>
      </c>
      <c r="C69" s="3" t="s">
        <v>97</v>
      </c>
      <c r="D69" s="3">
        <v>42</v>
      </c>
      <c r="E69" s="6">
        <v>11.3</v>
      </c>
      <c r="F69" s="6">
        <v>19.72</v>
      </c>
      <c r="G69" s="6">
        <v>18.3</v>
      </c>
      <c r="H69" s="10">
        <f t="shared" si="0"/>
        <v>16.440000000000001</v>
      </c>
      <c r="I69" s="7">
        <f t="shared" si="1"/>
        <v>4.5076379623922787</v>
      </c>
      <c r="J69" s="8">
        <f t="shared" si="2"/>
        <v>27.418722398979796</v>
      </c>
      <c r="K69" s="9">
        <f t="shared" si="3"/>
        <v>690.48</v>
      </c>
    </row>
    <row r="70" spans="1:11" ht="27.75" thickBot="1" x14ac:dyDescent="0.3">
      <c r="A70" s="2">
        <v>67</v>
      </c>
      <c r="B70" s="13" t="s">
        <v>71</v>
      </c>
      <c r="C70" s="3" t="s">
        <v>97</v>
      </c>
      <c r="D70" s="3">
        <v>84</v>
      </c>
      <c r="E70" s="6">
        <v>15.6</v>
      </c>
      <c r="F70" s="6">
        <v>27.56</v>
      </c>
      <c r="G70" s="6">
        <v>24.34</v>
      </c>
      <c r="H70" s="10">
        <f t="shared" si="0"/>
        <v>22.5</v>
      </c>
      <c r="I70" s="7">
        <f t="shared" si="1"/>
        <v>6.188667061653911</v>
      </c>
      <c r="J70" s="8">
        <f t="shared" si="2"/>
        <v>27.505186940684052</v>
      </c>
      <c r="K70" s="9">
        <f t="shared" si="3"/>
        <v>1890</v>
      </c>
    </row>
    <row r="71" spans="1:11" ht="27.75" thickBot="1" x14ac:dyDescent="0.3">
      <c r="A71" s="2">
        <v>68</v>
      </c>
      <c r="B71" s="13" t="s">
        <v>72</v>
      </c>
      <c r="C71" s="3" t="s">
        <v>88</v>
      </c>
      <c r="D71" s="3">
        <v>1000</v>
      </c>
      <c r="E71" s="6">
        <v>18.5</v>
      </c>
      <c r="F71" s="6">
        <v>16.12</v>
      </c>
      <c r="G71" s="6">
        <v>15.5</v>
      </c>
      <c r="H71" s="10">
        <f t="shared" si="0"/>
        <v>16.706666666666667</v>
      </c>
      <c r="I71" s="7">
        <f t="shared" si="1"/>
        <v>1.5837087274285422</v>
      </c>
      <c r="J71" s="8">
        <f t="shared" si="2"/>
        <v>9.4795015608252715</v>
      </c>
      <c r="K71" s="9">
        <f t="shared" si="3"/>
        <v>16706.666666666668</v>
      </c>
    </row>
    <row r="72" spans="1:11" ht="27.75" thickBot="1" x14ac:dyDescent="0.3">
      <c r="A72" s="2">
        <v>69</v>
      </c>
      <c r="B72" s="13" t="s">
        <v>73</v>
      </c>
      <c r="C72" s="3" t="s">
        <v>88</v>
      </c>
      <c r="D72" s="3">
        <v>6</v>
      </c>
      <c r="E72" s="6">
        <v>151.6</v>
      </c>
      <c r="F72" s="6">
        <v>114.35</v>
      </c>
      <c r="G72" s="6">
        <v>108.9</v>
      </c>
      <c r="H72" s="10">
        <f t="shared" si="0"/>
        <v>124.95</v>
      </c>
      <c r="I72" s="7">
        <f t="shared" si="1"/>
        <v>23.239890275128133</v>
      </c>
      <c r="J72" s="8">
        <f t="shared" si="2"/>
        <v>18.59935196088686</v>
      </c>
      <c r="K72" s="9">
        <f t="shared" si="3"/>
        <v>749.7</v>
      </c>
    </row>
    <row r="73" spans="1:11" ht="15.75" thickBot="1" x14ac:dyDescent="0.3">
      <c r="A73" s="2">
        <v>70</v>
      </c>
      <c r="B73" s="13" t="s">
        <v>74</v>
      </c>
      <c r="C73" s="3" t="s">
        <v>88</v>
      </c>
      <c r="D73" s="3">
        <v>49</v>
      </c>
      <c r="E73" s="6">
        <v>15.8</v>
      </c>
      <c r="F73" s="6">
        <v>30.76</v>
      </c>
      <c r="G73" s="6">
        <v>29.58</v>
      </c>
      <c r="H73" s="10">
        <f t="shared" si="0"/>
        <v>25.38</v>
      </c>
      <c r="I73" s="7">
        <f t="shared" si="1"/>
        <v>8.317475578563478</v>
      </c>
      <c r="J73" s="8">
        <f t="shared" si="2"/>
        <v>32.771771389138998</v>
      </c>
      <c r="K73" s="9">
        <f t="shared" si="3"/>
        <v>1243.6199999999999</v>
      </c>
    </row>
    <row r="74" spans="1:11" ht="27.75" thickBot="1" x14ac:dyDescent="0.3">
      <c r="A74" s="2">
        <v>71</v>
      </c>
      <c r="B74" s="13" t="s">
        <v>76</v>
      </c>
      <c r="C74" s="3" t="s">
        <v>88</v>
      </c>
      <c r="D74" s="3">
        <v>58</v>
      </c>
      <c r="E74" s="6">
        <v>69.599999999999994</v>
      </c>
      <c r="F74" s="6">
        <v>115.88</v>
      </c>
      <c r="G74" s="6">
        <v>112.5</v>
      </c>
      <c r="H74" s="10">
        <f t="shared" si="0"/>
        <v>99.326666666666668</v>
      </c>
      <c r="I74" s="7">
        <f t="shared" si="1"/>
        <v>25.799459942667994</v>
      </c>
      <c r="J74" s="8">
        <f t="shared" si="2"/>
        <v>25.974353925768167</v>
      </c>
      <c r="K74" s="9">
        <f t="shared" si="3"/>
        <v>5760.9466666666667</v>
      </c>
    </row>
    <row r="75" spans="1:11" ht="27.75" thickBot="1" x14ac:dyDescent="0.3">
      <c r="A75" s="2">
        <v>72</v>
      </c>
      <c r="B75" s="13" t="s">
        <v>75</v>
      </c>
      <c r="C75" s="3" t="s">
        <v>97</v>
      </c>
      <c r="D75" s="3">
        <v>90</v>
      </c>
      <c r="E75" s="6">
        <v>31.2</v>
      </c>
      <c r="F75" s="6">
        <v>35.520000000000003</v>
      </c>
      <c r="G75" s="6">
        <v>33</v>
      </c>
      <c r="H75" s="10">
        <f t="shared" si="0"/>
        <v>33.24</v>
      </c>
      <c r="I75" s="7">
        <f t="shared" si="1"/>
        <v>2.1699769584030166</v>
      </c>
      <c r="J75" s="8">
        <f t="shared" si="2"/>
        <v>6.5282098628249585</v>
      </c>
      <c r="K75" s="9">
        <f t="shared" si="3"/>
        <v>2991.6000000000004</v>
      </c>
    </row>
    <row r="76" spans="1:11" ht="27.75" thickBot="1" x14ac:dyDescent="0.3">
      <c r="A76" s="2">
        <v>73</v>
      </c>
      <c r="B76" s="13" t="s">
        <v>77</v>
      </c>
      <c r="C76" s="3" t="s">
        <v>97</v>
      </c>
      <c r="D76" s="3">
        <v>34</v>
      </c>
      <c r="E76" s="6">
        <v>42.6</v>
      </c>
      <c r="F76" s="6">
        <v>55.95</v>
      </c>
      <c r="G76" s="6">
        <v>81.5</v>
      </c>
      <c r="H76" s="10">
        <f t="shared" si="0"/>
        <v>60.016666666666673</v>
      </c>
      <c r="I76" s="7">
        <f t="shared" si="1"/>
        <v>19.766280209825354</v>
      </c>
      <c r="J76" s="8">
        <f t="shared" si="2"/>
        <v>32.934651835310227</v>
      </c>
      <c r="K76" s="9">
        <f t="shared" si="3"/>
        <v>2040.5666666666668</v>
      </c>
    </row>
    <row r="77" spans="1:11" ht="27.75" thickBot="1" x14ac:dyDescent="0.3">
      <c r="A77" s="2">
        <v>74</v>
      </c>
      <c r="B77" s="13" t="s">
        <v>78</v>
      </c>
      <c r="C77" s="3" t="s">
        <v>97</v>
      </c>
      <c r="D77" s="3">
        <v>26</v>
      </c>
      <c r="E77" s="6">
        <v>149.80000000000001</v>
      </c>
      <c r="F77" s="6">
        <v>195.52</v>
      </c>
      <c r="G77" s="6">
        <v>188</v>
      </c>
      <c r="H77" s="10">
        <f t="shared" si="0"/>
        <v>177.77333333333334</v>
      </c>
      <c r="I77" s="7">
        <f t="shared" si="1"/>
        <v>24.515671178520307</v>
      </c>
      <c r="J77" s="8">
        <f t="shared" si="2"/>
        <v>13.790409798162626</v>
      </c>
      <c r="K77" s="9">
        <f t="shared" si="3"/>
        <v>4622.1066666666666</v>
      </c>
    </row>
    <row r="78" spans="1:11" ht="15.75" thickBot="1" x14ac:dyDescent="0.3">
      <c r="A78" s="2">
        <v>75</v>
      </c>
      <c r="B78" s="13" t="s">
        <v>79</v>
      </c>
      <c r="C78" s="3" t="s">
        <v>88</v>
      </c>
      <c r="D78" s="3">
        <v>10</v>
      </c>
      <c r="E78" s="6">
        <v>100.7</v>
      </c>
      <c r="F78" s="6">
        <v>144.9</v>
      </c>
      <c r="G78" s="6">
        <v>138</v>
      </c>
      <c r="H78" s="10">
        <f t="shared" si="0"/>
        <v>127.86666666666667</v>
      </c>
      <c r="I78" s="7">
        <f t="shared" si="1"/>
        <v>23.778631864203806</v>
      </c>
      <c r="J78" s="8">
        <f t="shared" si="2"/>
        <v>18.596427422474299</v>
      </c>
      <c r="K78" s="9">
        <f t="shared" si="3"/>
        <v>1278.6666666666667</v>
      </c>
    </row>
    <row r="79" spans="1:11" ht="27.75" thickBot="1" x14ac:dyDescent="0.3">
      <c r="A79" s="2">
        <v>76</v>
      </c>
      <c r="B79" s="13" t="s">
        <v>80</v>
      </c>
      <c r="C79" s="3" t="s">
        <v>88</v>
      </c>
      <c r="D79" s="3">
        <v>18</v>
      </c>
      <c r="E79" s="6">
        <v>181.5</v>
      </c>
      <c r="F79" s="6">
        <v>199.98</v>
      </c>
      <c r="G79" s="6">
        <v>198</v>
      </c>
      <c r="H79" s="10">
        <f t="shared" si="0"/>
        <v>193.16</v>
      </c>
      <c r="I79" s="7">
        <f t="shared" si="1"/>
        <v>10.146270250688177</v>
      </c>
      <c r="J79" s="8">
        <f t="shared" si="2"/>
        <v>5.2527802084738955</v>
      </c>
      <c r="K79" s="9">
        <f t="shared" si="3"/>
        <v>3476.88</v>
      </c>
    </row>
    <row r="80" spans="1:11" ht="27.75" thickBot="1" x14ac:dyDescent="0.3">
      <c r="A80" s="2">
        <v>77</v>
      </c>
      <c r="B80" s="13" t="s">
        <v>81</v>
      </c>
      <c r="C80" s="3" t="s">
        <v>88</v>
      </c>
      <c r="D80" s="3">
        <v>53</v>
      </c>
      <c r="E80" s="6">
        <v>10.1</v>
      </c>
      <c r="F80" s="6">
        <v>12.79</v>
      </c>
      <c r="G80" s="6">
        <v>12.3</v>
      </c>
      <c r="H80" s="10">
        <f t="shared" si="0"/>
        <v>11.729999999999999</v>
      </c>
      <c r="I80" s="7">
        <f t="shared" si="1"/>
        <v>1.4327246769704221</v>
      </c>
      <c r="J80" s="8">
        <f t="shared" si="2"/>
        <v>12.21419161952619</v>
      </c>
      <c r="K80" s="9">
        <f t="shared" si="3"/>
        <v>621.68999999999994</v>
      </c>
    </row>
    <row r="81" spans="1:11" ht="15.75" thickBot="1" x14ac:dyDescent="0.3">
      <c r="A81" s="2">
        <v>78</v>
      </c>
      <c r="B81" s="13" t="s">
        <v>82</v>
      </c>
      <c r="C81" s="3" t="s">
        <v>88</v>
      </c>
      <c r="D81" s="3">
        <v>22</v>
      </c>
      <c r="E81" s="6">
        <v>33.5</v>
      </c>
      <c r="F81" s="6">
        <v>31.92</v>
      </c>
      <c r="G81" s="6">
        <v>30.4</v>
      </c>
      <c r="H81" s="10">
        <f t="shared" si="0"/>
        <v>31.939999999999998</v>
      </c>
      <c r="I81" s="7">
        <f t="shared" si="1"/>
        <v>1.5500967711726912</v>
      </c>
      <c r="J81" s="8">
        <f t="shared" si="2"/>
        <v>4.8531520700459962</v>
      </c>
      <c r="K81" s="9">
        <f t="shared" si="3"/>
        <v>702.68</v>
      </c>
    </row>
    <row r="82" spans="1:11" ht="15.75" thickBot="1" x14ac:dyDescent="0.3">
      <c r="A82" s="2">
        <v>79</v>
      </c>
      <c r="B82" s="13" t="s">
        <v>83</v>
      </c>
      <c r="C82" s="3" t="s">
        <v>88</v>
      </c>
      <c r="D82" s="3">
        <v>6</v>
      </c>
      <c r="E82" s="6">
        <v>255.4</v>
      </c>
      <c r="F82" s="6">
        <v>241.5</v>
      </c>
      <c r="G82" s="6">
        <v>230</v>
      </c>
      <c r="H82" s="10">
        <f t="shared" si="0"/>
        <v>242.29999999999998</v>
      </c>
      <c r="I82" s="7">
        <f t="shared" si="1"/>
        <v>12.718883598806936</v>
      </c>
      <c r="J82" s="8">
        <f t="shared" si="2"/>
        <v>5.2492297147366642</v>
      </c>
      <c r="K82" s="9">
        <f t="shared" si="3"/>
        <v>1453.8</v>
      </c>
    </row>
    <row r="83" spans="1:11" ht="15.75" thickBot="1" x14ac:dyDescent="0.3">
      <c r="A83" s="2">
        <v>80</v>
      </c>
      <c r="B83" s="13" t="s">
        <v>84</v>
      </c>
      <c r="C83" s="3" t="s">
        <v>101</v>
      </c>
      <c r="D83" s="3">
        <v>1</v>
      </c>
      <c r="E83" s="6">
        <v>22.05</v>
      </c>
      <c r="F83" s="6">
        <v>27.3</v>
      </c>
      <c r="G83" s="6">
        <v>26</v>
      </c>
      <c r="H83" s="10">
        <f t="shared" si="0"/>
        <v>25.116666666666664</v>
      </c>
      <c r="I83" s="7">
        <f t="shared" si="1"/>
        <v>2.7341970180170505</v>
      </c>
      <c r="J83" s="8">
        <f t="shared" si="2"/>
        <v>10.885986800333315</v>
      </c>
      <c r="K83" s="9">
        <f t="shared" si="3"/>
        <v>25.116666666666664</v>
      </c>
    </row>
    <row r="84" spans="1:11" ht="15.75" thickBot="1" x14ac:dyDescent="0.3">
      <c r="A84" s="2">
        <v>81</v>
      </c>
      <c r="B84" s="13" t="s">
        <v>85</v>
      </c>
      <c r="C84" s="3" t="s">
        <v>88</v>
      </c>
      <c r="D84" s="3">
        <v>62</v>
      </c>
      <c r="E84" s="6">
        <v>276.5</v>
      </c>
      <c r="F84" s="6">
        <v>365.4</v>
      </c>
      <c r="G84" s="6">
        <v>348</v>
      </c>
      <c r="H84" s="10">
        <f t="shared" si="0"/>
        <v>329.96666666666664</v>
      </c>
      <c r="I84" s="7">
        <f t="shared" si="1"/>
        <v>47.113727652705528</v>
      </c>
      <c r="J84" s="8">
        <f t="shared" si="2"/>
        <v>14.278329422983797</v>
      </c>
      <c r="K84" s="9">
        <f t="shared" si="3"/>
        <v>20457.933333333331</v>
      </c>
    </row>
    <row r="85" spans="1:11" ht="27.75" thickBot="1" x14ac:dyDescent="0.3">
      <c r="A85" s="2">
        <v>82</v>
      </c>
      <c r="B85" s="13" t="s">
        <v>86</v>
      </c>
      <c r="C85" s="3" t="s">
        <v>88</v>
      </c>
      <c r="D85" s="3">
        <v>164</v>
      </c>
      <c r="E85" s="6">
        <v>308.39999999999998</v>
      </c>
      <c r="F85" s="6">
        <v>230.88</v>
      </c>
      <c r="G85" s="6">
        <v>222</v>
      </c>
      <c r="H85" s="10">
        <f t="shared" si="0"/>
        <v>253.76</v>
      </c>
      <c r="I85" s="7">
        <f t="shared" si="1"/>
        <v>47.527474159690094</v>
      </c>
      <c r="J85" s="8">
        <f t="shared" si="2"/>
        <v>18.72930097717926</v>
      </c>
      <c r="K85" s="9">
        <f t="shared" si="3"/>
        <v>41616.639999999999</v>
      </c>
    </row>
    <row r="86" spans="1:11" ht="15.75" thickBot="1" x14ac:dyDescent="0.3">
      <c r="A86" s="2">
        <v>83</v>
      </c>
      <c r="B86" s="13" t="s">
        <v>87</v>
      </c>
      <c r="C86" s="3" t="s">
        <v>88</v>
      </c>
      <c r="D86" s="3">
        <v>16</v>
      </c>
      <c r="E86" s="6">
        <v>28</v>
      </c>
      <c r="F86" s="6">
        <v>38.89</v>
      </c>
      <c r="G86" s="6">
        <v>38.5</v>
      </c>
      <c r="H86" s="10">
        <f t="shared" si="0"/>
        <v>35.130000000000003</v>
      </c>
      <c r="I86" s="7">
        <f t="shared" si="1"/>
        <v>6.1778394281496007</v>
      </c>
      <c r="J86" s="8">
        <f t="shared" si="2"/>
        <v>17.58565165997609</v>
      </c>
      <c r="K86" s="9">
        <f t="shared" si="3"/>
        <v>562.08000000000004</v>
      </c>
    </row>
    <row r="87" spans="1:11" x14ac:dyDescent="0.25">
      <c r="A87" s="2"/>
      <c r="B87" s="3" t="s">
        <v>9</v>
      </c>
      <c r="C87" s="2"/>
      <c r="D87" s="2"/>
      <c r="E87" s="2"/>
      <c r="F87" s="2"/>
      <c r="G87" s="2"/>
      <c r="H87" s="2"/>
      <c r="I87" s="2"/>
      <c r="J87" s="2"/>
      <c r="K87" s="11">
        <f>SUM(K4:K86)</f>
        <v>341419.64559999999</v>
      </c>
    </row>
    <row r="89" spans="1:11" ht="33.75" customHeight="1" x14ac:dyDescent="0.25">
      <c r="A89" s="17" t="s">
        <v>10</v>
      </c>
      <c r="B89" s="17"/>
      <c r="C89" s="17"/>
      <c r="D89" s="17"/>
      <c r="E89" s="17"/>
      <c r="F89" s="17"/>
      <c r="G89" s="17"/>
      <c r="H89" s="17"/>
      <c r="I89" s="17"/>
      <c r="J89" s="17"/>
      <c r="K89" s="17"/>
    </row>
    <row r="90" spans="1:1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 x14ac:dyDescent="0.25">
      <c r="A92" s="4"/>
      <c r="B92" s="5"/>
      <c r="C92" s="4"/>
      <c r="D92" s="4"/>
      <c r="E92" s="4"/>
      <c r="F92" s="4"/>
      <c r="G92" s="4"/>
      <c r="H92" s="4"/>
      <c r="I92" s="4"/>
      <c r="J92" s="4"/>
      <c r="K92" s="4"/>
    </row>
  </sheetData>
  <mergeCells count="9">
    <mergeCell ref="K2:K3"/>
    <mergeCell ref="A1:K1"/>
    <mergeCell ref="A89:K89"/>
    <mergeCell ref="A2:A3"/>
    <mergeCell ref="B2:B3"/>
    <mergeCell ref="E2:G2"/>
    <mergeCell ref="H2:J2"/>
    <mergeCell ref="C2:C3"/>
    <mergeCell ref="D2:D3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2026-08-11T03:30:15Z</dcterms:modified>
</cp:coreProperties>
</file>