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D034401-D209-4DE8-A88C-85D21F71BAF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<sst xmlns="http://schemas.openxmlformats.org/spreadsheetml/2006/main" count="26" uniqueCount="26">
  <si>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</si>
  <si>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</si>
  <si>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</si>
  <si>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</si>
  <si>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</si>
  <si>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</si>
  <si>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</si>
  <si>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</si>
  <si>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</si>
  <si>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</si>
  <si>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</si>
  <si>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</si>
  <si>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</si>
  <si>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</si>
  <si>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</si>
  <si>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</si>
  <si>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</si>
  <si>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</si>
  <si>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</si>
  <si>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</si>
  <si>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Обоснование начальной (максимальной) цены договора на dыполнение работ по диагностике и ремонту хромато-масс-спектрометра </t>
  </si>
  <si>
    <t xml:space="preserve">Выполнение работ по диагностике и ремонту хромато-масс-спектрометра </t>
  </si>
  <si>
    <t>усл.ед.</t>
  </si>
  <si>
    <t xml:space="preserve">Ценовое предложение 1 вх № 643-з от 20.07.26
</t>
  </si>
  <si>
    <t xml:space="preserve">Ценовое предложение 2 вх № 644-з от 20.07.26
</t>
  </si>
  <si>
    <t xml:space="preserve">Ценовое предложение 3 вх № 645-з от 20.07.26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</si>
</sst>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23</v>
      </c>
      <c r="F7" s="6" t="s">
        <v>24</v>
      </c>
      <c r="G7" s="6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ht="25.5" x14ac:dyDescent="0.25">
      <c r="A8" s="3">
        <v>1</v>
      </c>
      <c r="B8" s="9" t="s">
        <v>21</v>
      </c>
      <c r="C8" s="17" t="s">
        <v>22</v>
      </c>
      <c r="D8" s="16">
        <v>1</v>
      </c>
      <c r="E8" s="18">
        <v>99044</v>
      </c>
      <c r="F8" s="18">
        <v>115000</v>
      </c>
      <c r="G8" s="18">
        <v>120000</v>
      </c>
      <c r="H8" s="10"/>
      <c r="I8" s="10"/>
      <c r="J8" s="11">
        <f t="shared" ref="J8" si="0">AVERAGE(E8:G8)</f>
        <v>111348</v>
      </c>
      <c r="K8" s="11">
        <f t="shared" ref="K8" si="1">SQRT(((SUM((POWER(G8-J8,2)),(POWER(F8-J8,2)),(POWER(E8-J8,2)),)/(COLUMNS(E8:G8)-1))))</f>
        <v>10944.921744809326</v>
      </c>
      <c r="L8" s="11">
        <f>K8/J8*100</f>
        <v>9.8294731336075412</v>
      </c>
      <c r="M8" s="12">
        <f>N8*D8</f>
        <v>99044</v>
      </c>
      <c r="N8" s="12">
        <f>MIN(E8,F8,G8)</f>
        <v>99044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99044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2026-07-20T13:03:29Z</dcterms:modified>
</cp:coreProperties>
</file>