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Метод сопоставимых рыночных цен" sheetId="2" r:id="rId1"/>
  </sheets>
  <definedNames>
    <definedName name="_xlnm.Print_Area" localSheetId="0">'Метод сопоставимых рыночных цен'!$A$1:$L$14</definedName>
  </definedNames>
  <calcPr calcId="152511" refMode="R1C1"/>
</workbook>
</file>

<file path=xl/calcChain.xml><?xml version="1.0" encoding="utf-8"?>
<calcChain xmlns="http://schemas.openxmlformats.org/spreadsheetml/2006/main">
  <c r="G9" i="2" l="1"/>
  <c r="F9" i="2"/>
  <c r="E9" i="2"/>
  <c r="I8" i="2" l="1"/>
  <c r="H8" i="2"/>
  <c r="L8" i="2" s="1"/>
  <c r="L9" i="2" s="1"/>
  <c r="J8" i="2" l="1"/>
</calcChain>
</file>

<file path=xl/sharedStrings.xml><?xml version="1.0" encoding="utf-8"?>
<sst xmlns="http://schemas.openxmlformats.org/spreadsheetml/2006/main" count="26" uniqueCount="26">
  <si>
    <t>№ п/п</t>
  </si>
  <si>
    <t>(подпись)</t>
  </si>
  <si>
    <t>Цена за 1 ед. в рублях</t>
  </si>
  <si>
    <t xml:space="preserve">где:
НМЦК 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
</t>
  </si>
  <si>
    <t>(должность)</t>
  </si>
  <si>
    <t>Кол-во</t>
  </si>
  <si>
    <t>Среднее</t>
  </si>
  <si>
    <t>Ср.откл</t>
  </si>
  <si>
    <t>Кооф вар</t>
  </si>
  <si>
    <t>Сумма</t>
  </si>
  <si>
    <t>ИТОГО (НМЦК)</t>
  </si>
  <si>
    <t xml:space="preserve">Наименование </t>
  </si>
  <si>
    <t>шт.</t>
  </si>
  <si>
    <t>(ФИО)</t>
  </si>
  <si>
    <t>Соболев А.М.</t>
  </si>
  <si>
    <t xml:space="preserve">Начальник ОМТО ФКУ ЦИТОВ ГУФСИН России по Пермскому краю                                                  </t>
  </si>
  <si>
    <t>Обоснование расчета начальной (максимальной) цены контракта на поставку расходных материалов для монтажа технических средств охраны и надзора</t>
  </si>
  <si>
    <t xml:space="preserve">               В целях получения ценовой информации на поставку расходных материалов для монтажа ТСОН для определения НМЦК были направлены 5 запросов на предоставление ценовой информации.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поставку расходных материалов для монтажа ТСОН для нужд ФКУ ЦИТОВ ГУФСИН России по Пермскому краю.</t>
  </si>
  <si>
    <t>Стремянка</t>
  </si>
  <si>
    <t>Единица измерения</t>
  </si>
  <si>
    <t>КТРУ/ОКПД2</t>
  </si>
  <si>
    <t>25.99.29.190-00000017</t>
  </si>
  <si>
    <t>Предложение № 1 вх. № 117 от 11.08.2026</t>
  </si>
  <si>
    <t>Предложение № 2 вх. №118 от 11.08.2026</t>
  </si>
  <si>
    <t>Предложение № 3 вх. №119 от 12.08.2026</t>
  </si>
  <si>
    <t xml:space="preserve">Товары однородные, соответственно расчет выполнен верно.
Начальная (максимальная) цена Контракта составляет 9 008 (Девять тысяч восемь) рублей 00 копеек. При прочих равных условиях Поставщик № 2 предлагает наименьшую цену 8 024 (Восемь тысяч двадцать четыре) рубля 00 копеек.   
В целях эффективного расходования бюджетных ассигнований, НМЦК составит 8 024 (Восемь тысяч двадцать четыре) рубля 00 копеек.
Валюта, используемая для формирования цены контракта и расчетов с поставщиком (подрядчиком, исполнителем) – российский рубль Российской Федерации. Порядок применения официального курса иностранной валюты к рублю РФ - не установлено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</si>
</sst>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4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zoomScaleSheetLayoutView="86" workbookViewId="0">
      <selection activeCell="M11" sqref="M11"/>
    </sheetView>
  </sheetViews>
  <sheetFormatPr defaultColWidth="9.140625" defaultRowHeight="15" x14ac:dyDescent="0.25"/>
  <cols>
    <col min="1" max="1" width="4.7109375" style="6" customWidth="1"/>
    <col min="2" max="2" width="40.140625" style="6" customWidth="1"/>
    <col min="3" max="3" width="19.42578125" style="6" customWidth="1"/>
    <col min="4" max="4" width="10.42578125" style="6" customWidth="1"/>
    <col min="5" max="5" width="14" style="6" customWidth="1"/>
    <col min="6" max="6" width="13.7109375" style="6" customWidth="1"/>
    <col min="7" max="7" width="14.140625" style="6" customWidth="1"/>
    <col min="8" max="8" width="11.28515625" style="7" customWidth="1"/>
    <col min="9" max="9" width="9.7109375" style="6" customWidth="1"/>
    <col min="10" max="10" width="12.7109375" style="6" customWidth="1"/>
    <col min="11" max="11" width="9.140625" style="6"/>
    <col min="12" max="12" width="16.42578125" style="6" customWidth="1"/>
    <col min="13" max="16384" width="9.140625" style="6"/>
  </cols>
  <sheetData>
    <row r="1" spans="1:12" ht="38.2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9" customHeight="1" x14ac:dyDescent="0.25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</row>
    <row r="3" spans="1:12" ht="66" customHeight="1" x14ac:dyDescent="0.25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5" spans="1:12" ht="49.5" customHeight="1" x14ac:dyDescent="0.25">
      <c r="A5" s="42" t="s">
        <v>0</v>
      </c>
      <c r="B5" s="42" t="s">
        <v>11</v>
      </c>
      <c r="C5" s="42" t="s">
        <v>20</v>
      </c>
      <c r="D5" s="42" t="s">
        <v>19</v>
      </c>
      <c r="E5" s="42" t="s">
        <v>2</v>
      </c>
      <c r="F5" s="42"/>
      <c r="G5" s="42"/>
      <c r="H5" s="36" t="s">
        <v>6</v>
      </c>
      <c r="I5" s="36" t="s">
        <v>7</v>
      </c>
      <c r="J5" s="36" t="s">
        <v>8</v>
      </c>
      <c r="K5" s="36" t="s">
        <v>5</v>
      </c>
      <c r="L5" s="36" t="s">
        <v>9</v>
      </c>
    </row>
    <row r="6" spans="1:12" ht="65.25" customHeight="1" x14ac:dyDescent="0.25">
      <c r="A6" s="42"/>
      <c r="B6" s="42"/>
      <c r="C6" s="42"/>
      <c r="D6" s="42"/>
      <c r="E6" s="23" t="s">
        <v>22</v>
      </c>
      <c r="F6" s="23" t="s">
        <v>23</v>
      </c>
      <c r="G6" s="23" t="s">
        <v>24</v>
      </c>
      <c r="H6" s="36"/>
      <c r="I6" s="36"/>
      <c r="J6" s="36"/>
      <c r="K6" s="36"/>
      <c r="L6" s="36"/>
    </row>
    <row r="7" spans="1:12" ht="15.75" x14ac:dyDescent="0.25">
      <c r="A7" s="24">
        <v>1</v>
      </c>
      <c r="B7" s="24">
        <v>2</v>
      </c>
      <c r="C7" s="27">
        <v>3</v>
      </c>
      <c r="D7" s="24">
        <v>4</v>
      </c>
      <c r="E7" s="24">
        <v>5</v>
      </c>
      <c r="F7" s="24">
        <v>6</v>
      </c>
      <c r="G7" s="24">
        <v>7</v>
      </c>
      <c r="H7" s="8">
        <v>8</v>
      </c>
      <c r="I7" s="24">
        <v>9</v>
      </c>
      <c r="J7" s="24">
        <v>10</v>
      </c>
      <c r="K7" s="8">
        <v>11</v>
      </c>
      <c r="L7" s="8">
        <v>12</v>
      </c>
    </row>
    <row r="8" spans="1:12" ht="31.5" x14ac:dyDescent="0.25">
      <c r="A8" s="24">
        <v>1</v>
      </c>
      <c r="B8" s="24" t="s">
        <v>18</v>
      </c>
      <c r="C8" s="27" t="s">
        <v>21</v>
      </c>
      <c r="D8" s="24" t="s">
        <v>12</v>
      </c>
      <c r="E8" s="22">
        <v>4400</v>
      </c>
      <c r="F8" s="22">
        <v>4012</v>
      </c>
      <c r="G8" s="22">
        <v>5100</v>
      </c>
      <c r="H8" s="10">
        <f>ROUND(AVERAGE(E8:G8),2)</f>
        <v>4504</v>
      </c>
      <c r="I8" s="9">
        <f>STDEV(E8:G8)</f>
        <v>551.40547694051793</v>
      </c>
      <c r="J8" s="11">
        <f>I8/H8</f>
        <v>0.12242572756228196</v>
      </c>
      <c r="K8" s="8">
        <v>2</v>
      </c>
      <c r="L8" s="21">
        <f>H8*K8</f>
        <v>9008</v>
      </c>
    </row>
    <row r="9" spans="1:12" ht="15.75" x14ac:dyDescent="0.25">
      <c r="A9" s="12"/>
      <c r="B9" s="13"/>
      <c r="C9" s="13"/>
      <c r="D9" s="13"/>
      <c r="E9" s="14">
        <f>E8*K8</f>
        <v>8800</v>
      </c>
      <c r="F9" s="14">
        <f>F8*K8</f>
        <v>8024</v>
      </c>
      <c r="G9" s="14">
        <f>G8*K8</f>
        <v>10200</v>
      </c>
      <c r="H9" s="28"/>
      <c r="I9" s="29"/>
      <c r="J9" s="40" t="s">
        <v>10</v>
      </c>
      <c r="K9" s="41"/>
      <c r="L9" s="15">
        <f>SUM(L8:L8)</f>
        <v>9008</v>
      </c>
    </row>
    <row r="10" spans="1:12" ht="15.75" customHeight="1" x14ac:dyDescent="0.25">
      <c r="A10" s="2"/>
      <c r="B10" s="2"/>
      <c r="C10" s="2"/>
      <c r="D10" s="2"/>
      <c r="E10" s="2"/>
      <c r="F10" s="2"/>
      <c r="G10" s="2"/>
      <c r="H10" s="4"/>
      <c r="I10" s="2"/>
      <c r="J10" s="2"/>
    </row>
    <row r="11" spans="1:12" ht="102.75" customHeight="1" x14ac:dyDescent="0.25">
      <c r="A11" s="38" t="s">
        <v>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 ht="114.75" customHeight="1" x14ac:dyDescent="0.25">
      <c r="A12" s="30" t="s">
        <v>25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66" customHeight="1" x14ac:dyDescent="0.25">
      <c r="A13" s="31" t="s">
        <v>15</v>
      </c>
      <c r="B13" s="31"/>
      <c r="C13" s="26"/>
      <c r="D13" s="16"/>
      <c r="E13" s="16"/>
      <c r="F13" s="16"/>
      <c r="G13" s="34" t="s">
        <v>14</v>
      </c>
      <c r="H13" s="34"/>
      <c r="I13" s="17"/>
      <c r="J13" s="17"/>
      <c r="K13" s="18"/>
      <c r="L13" s="18"/>
    </row>
    <row r="14" spans="1:12" ht="19.5" customHeight="1" x14ac:dyDescent="0.25">
      <c r="A14" s="35" t="s">
        <v>4</v>
      </c>
      <c r="B14" s="35"/>
      <c r="C14" s="25"/>
      <c r="D14" s="19"/>
      <c r="E14" s="32" t="s">
        <v>1</v>
      </c>
      <c r="F14" s="32"/>
      <c r="G14" s="33" t="s">
        <v>13</v>
      </c>
      <c r="H14" s="33"/>
      <c r="I14" s="17"/>
      <c r="J14" s="17"/>
      <c r="K14" s="18"/>
      <c r="L14" s="18"/>
    </row>
    <row r="15" spans="1:12" x14ac:dyDescent="0.25">
      <c r="A15" s="2"/>
      <c r="B15" s="2"/>
      <c r="C15" s="2"/>
      <c r="D15" s="2"/>
      <c r="E15" s="2"/>
      <c r="F15" s="2"/>
      <c r="G15" s="2"/>
      <c r="H15" s="4"/>
      <c r="I15" s="2"/>
      <c r="J15" s="2"/>
    </row>
    <row r="16" spans="1:12" ht="102.75" customHeight="1" x14ac:dyDescent="0.25">
      <c r="A16" s="2"/>
      <c r="B16" s="3"/>
      <c r="C16" s="3"/>
      <c r="D16" s="3"/>
      <c r="E16" s="3"/>
      <c r="F16" s="3"/>
      <c r="G16" s="3"/>
      <c r="H16" s="4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4"/>
      <c r="I17" s="2"/>
      <c r="J17" s="2"/>
    </row>
    <row r="18" spans="1:10" x14ac:dyDescent="0.25">
      <c r="A18" s="1"/>
      <c r="B18" s="1"/>
      <c r="C18" s="1"/>
      <c r="D18" s="1"/>
      <c r="E18" s="1"/>
      <c r="F18" s="1"/>
      <c r="G18" s="1"/>
      <c r="H18" s="5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5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5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5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5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5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5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5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5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5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5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5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5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5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5"/>
      <c r="I32" s="1"/>
      <c r="J32" s="1"/>
    </row>
  </sheetData>
  <mergeCells count="20">
    <mergeCell ref="K5:K6"/>
    <mergeCell ref="A3:L3"/>
    <mergeCell ref="A11:L11"/>
    <mergeCell ref="A1:L1"/>
    <mergeCell ref="L5:L6"/>
    <mergeCell ref="J9:K9"/>
    <mergeCell ref="I5:I6"/>
    <mergeCell ref="J5:J6"/>
    <mergeCell ref="E5:G5"/>
    <mergeCell ref="A5:A6"/>
    <mergeCell ref="B5:B6"/>
    <mergeCell ref="D5:D6"/>
    <mergeCell ref="H5:H6"/>
    <mergeCell ref="C5:C6"/>
    <mergeCell ref="A12:L12"/>
    <mergeCell ref="A13:B13"/>
    <mergeCell ref="E14:F14"/>
    <mergeCell ref="G14:H14"/>
    <mergeCell ref="G13:H13"/>
    <mergeCell ref="A14:B14"/>
  </mergeCells>
  <printOptions horizontalCentered="1"/>
  <pageMargins left="0.39370078740157483" right="0.39370078740157483" top="1.1811023622047245" bottom="0.59055118110236227" header="0.11811023622047245" footer="0.11811023622047245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2026-08-11T11:45:20Z</dcterms:modified>
</cp:coreProperties>
</file>