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Мебель" sheetId="4" r:id="rId1"/>
  </sheets>
  <definedNames>
    <definedName name="_xlnm.Print_Area" localSheetId="0">Мебель!$A$1:$P$37</definedName>
  </definedName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K6"/>
  <c r="L6" s="1"/>
  <c r="M6" s="1"/>
  <c r="N6" s="1"/>
  <c r="H5"/>
  <c r="I5" s="1"/>
  <c r="J5" s="1"/>
  <c r="H6"/>
  <c r="I6" s="1"/>
  <c r="J6" s="1"/>
  <c r="H10"/>
  <c r="I10" s="1"/>
  <c r="J10" s="1"/>
  <c r="H9"/>
  <c r="I9" s="1"/>
  <c r="J9" s="1"/>
  <c r="H8"/>
  <c r="I8" s="1"/>
  <c r="J8" s="1"/>
  <c r="H7"/>
  <c r="I7" s="1"/>
  <c r="J7" s="1"/>
  <c r="K8"/>
  <c r="L8" s="1"/>
  <c r="M8" s="1"/>
  <c r="N8" s="1"/>
  <c r="K9"/>
  <c r="L9" s="1"/>
  <c r="M9" s="1"/>
  <c r="N9" s="1"/>
  <c r="K10"/>
  <c r="L10" s="1"/>
  <c r="M10" s="1"/>
  <c r="N10" s="1"/>
  <c r="K7"/>
  <c r="L7" s="1"/>
  <c r="M7" s="1"/>
  <c r="N7" s="1"/>
</calcChain>
</file>

<file path=xl/sharedStrings.xml><?xml version="1.0" encoding="utf-8"?>
<sst xmlns="http://schemas.openxmlformats.org/spreadsheetml/2006/main" count="31" uniqueCount="26">
  <si>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</si>
  <si>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</si>
  <si>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</si>
  <si>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</si>
  <si>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</si>
  <si>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</si>
  <si>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</si>
  <si>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</si>
  <si>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</si>
  <si>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</si>
  <si>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</si>
  <si>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</si>
  <si>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</si>
  <si>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</si>
  <si>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</si>
  <si>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</si>
  <si>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</si>
  <si>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</si>
  <si>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Поставщик № 1</t>
  </si>
  <si>
    <t>Поставщик № 2</t>
  </si>
  <si>
    <t>Поставщик № 3</t>
  </si>
  <si>
    <t>шт.</t>
  </si>
  <si>
    <t>Ответственный за расчет НМЦК: ________________________________ М.В. Ляшевская</t>
  </si>
  <si>
    <t>Стол 2-х местный со стульями (парта ученическая)</t>
  </si>
  <si>
    <t>Шкаф для одежды (для раздевалок), не менее 600*500*1500</t>
  </si>
  <si>
    <t>Стол офисный однотумбовый с ящиками, не менее 1200*600*750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</si>
</sst>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2" fontId="4" fillId="0" borderId="0" xfId="0" applyNumberFormat="1" applyFont="1"/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8"/>
  <sheetViews>
    <sheetView tabSelected="1" view="pageBreakPreview" zoomScaleSheetLayoutView="100" workbookViewId="0">
      <selection activeCell="H18" sqref="H18"/>
    </sheetView>
  </sheetViews>
  <sheetFormatPr defaultColWidth="9.140625" defaultRowHeight="12.75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7"/>
      <c r="C1" s="7"/>
      <c r="K1" s="6"/>
      <c r="M1" s="41"/>
      <c r="N1" s="41"/>
      <c r="O1" s="9"/>
      <c r="P1" s="9"/>
      <c r="Q1" s="9"/>
      <c r="R1" s="9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</row>
    <row r="2" spans="1:29" ht="39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M2" s="42"/>
      <c r="N2" s="4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9" customHeight="1">
      <c r="A3" s="16" t="s">
        <v>0</v>
      </c>
      <c r="B3" s="31" t="s">
        <v>16</v>
      </c>
      <c r="C3" s="31" t="s">
        <v>1</v>
      </c>
      <c r="D3" s="31" t="s">
        <v>2</v>
      </c>
      <c r="E3" s="34" t="s">
        <v>14</v>
      </c>
      <c r="F3" s="35"/>
      <c r="G3" s="36"/>
      <c r="H3" s="37" t="s">
        <v>12</v>
      </c>
      <c r="I3" s="38"/>
      <c r="J3" s="39"/>
      <c r="K3" s="40" t="s">
        <v>6</v>
      </c>
      <c r="L3" s="40"/>
      <c r="M3" s="40"/>
      <c r="N3" s="40"/>
    </row>
    <row r="4" spans="1:29" ht="147.75" customHeight="1">
      <c r="A4" s="17"/>
      <c r="B4" s="32"/>
      <c r="C4" s="32"/>
      <c r="D4" s="32"/>
      <c r="E4" s="4" t="s">
        <v>18</v>
      </c>
      <c r="F4" s="4" t="s">
        <v>19</v>
      </c>
      <c r="G4" s="4" t="s">
        <v>20</v>
      </c>
      <c r="H4" s="3" t="s">
        <v>5</v>
      </c>
      <c r="I4" s="3" t="s">
        <v>3</v>
      </c>
      <c r="J4" s="5" t="s">
        <v>4</v>
      </c>
      <c r="K4" s="1" t="s">
        <v>15</v>
      </c>
      <c r="L4" s="8" t="s">
        <v>9</v>
      </c>
      <c r="M4" s="8" t="s">
        <v>10</v>
      </c>
      <c r="N4" s="8" t="s">
        <v>11</v>
      </c>
    </row>
    <row r="5" spans="1:29" ht="26.25" customHeight="1">
      <c r="A5" s="44">
        <v>1</v>
      </c>
      <c r="B5" s="45" t="s">
        <v>24</v>
      </c>
      <c r="C5" s="46" t="s">
        <v>21</v>
      </c>
      <c r="D5" s="46">
        <v>9</v>
      </c>
      <c r="E5" s="47">
        <v>9500</v>
      </c>
      <c r="F5" s="47">
        <v>9070</v>
      </c>
      <c r="G5" s="47">
        <v>8360</v>
      </c>
      <c r="H5" s="48">
        <f t="shared" ref="H5:H6" si="0">AVERAGE(E5:G5)</f>
        <v>8976.6666666666661</v>
      </c>
      <c r="I5" s="49">
        <f t="shared" ref="I5:I10" si="1">SQRT(((SUM((POWER(E5-H5,2)),(POWER(F5-H5,2)),(POWER(G5-H5,2)))/(COLUMNS(E5:G5)-1))))</f>
        <v>575.70246945217582</v>
      </c>
      <c r="J5" s="49">
        <f t="shared" ref="J5:J10" si="2">I5/H5*100</f>
        <v>6.4133212341497492</v>
      </c>
      <c r="K5" s="50">
        <f t="shared" ref="K5:K10" si="3">((D5/3)*(SUM(E5:G5)))</f>
        <v>80790</v>
      </c>
      <c r="L5" s="51">
        <f t="shared" ref="L5:L10" si="4">K5/D5</f>
        <v>8976.6666666666661</v>
      </c>
      <c r="M5" s="50">
        <f t="shared" ref="M5:M10" si="5">ROUND(L5,2)</f>
        <v>8976.67</v>
      </c>
      <c r="N5" s="50">
        <f t="shared" ref="N5:N6" si="6">M5*D5</f>
        <v>80790.03</v>
      </c>
    </row>
    <row r="6" spans="1:29" ht="27" customHeight="1">
      <c r="A6" s="44">
        <v>2</v>
      </c>
      <c r="B6" s="45" t="s">
        <v>23</v>
      </c>
      <c r="C6" s="46" t="s">
        <v>21</v>
      </c>
      <c r="D6" s="46">
        <v>9</v>
      </c>
      <c r="E6" s="47">
        <v>8500</v>
      </c>
      <c r="F6" s="47">
        <v>13160</v>
      </c>
      <c r="G6" s="47">
        <v>8100</v>
      </c>
      <c r="H6" s="48">
        <f t="shared" si="0"/>
        <v>9920</v>
      </c>
      <c r="I6" s="49">
        <f t="shared" si="1"/>
        <v>2813.0410590675706</v>
      </c>
      <c r="J6" s="49">
        <f t="shared" si="2"/>
        <v>28.35726874060051</v>
      </c>
      <c r="K6" s="50">
        <f t="shared" si="3"/>
        <v>89280</v>
      </c>
      <c r="L6" s="51">
        <f t="shared" si="4"/>
        <v>9920</v>
      </c>
      <c r="M6" s="50">
        <f t="shared" si="5"/>
        <v>9920</v>
      </c>
      <c r="N6" s="50">
        <f t="shared" si="6"/>
        <v>89280</v>
      </c>
    </row>
    <row r="7" spans="1:29" ht="25.5" customHeight="1">
      <c r="A7" s="52">
        <v>3</v>
      </c>
      <c r="B7" s="53" t="s">
        <v>25</v>
      </c>
      <c r="C7" s="46" t="s">
        <v>21</v>
      </c>
      <c r="D7" s="52">
        <v>5</v>
      </c>
      <c r="E7" s="54">
        <v>8350</v>
      </c>
      <c r="F7" s="54">
        <v>10900</v>
      </c>
      <c r="G7" s="54">
        <v>10373</v>
      </c>
      <c r="H7" s="48">
        <f>AVERAGE(E7:G7)</f>
        <v>9874.3333333333339</v>
      </c>
      <c r="I7" s="49">
        <f t="shared" si="1"/>
        <v>1346.1524183142612</v>
      </c>
      <c r="J7" s="49">
        <f t="shared" si="2"/>
        <v>13.632843584183854</v>
      </c>
      <c r="K7" s="50">
        <f t="shared" si="3"/>
        <v>49371.666666666672</v>
      </c>
      <c r="L7" s="51">
        <f t="shared" si="4"/>
        <v>9874.3333333333339</v>
      </c>
      <c r="M7" s="50">
        <f t="shared" si="5"/>
        <v>9874.33</v>
      </c>
      <c r="N7" s="50">
        <f>M7*D7</f>
        <v>49371.65</v>
      </c>
      <c r="O7" s="21"/>
    </row>
    <row r="8" spans="1:29" ht="23.25" hidden="1" customHeight="1">
      <c r="A8" s="24">
        <v>8</v>
      </c>
      <c r="B8" s="23"/>
      <c r="C8" s="27" t="s">
        <v>21</v>
      </c>
      <c r="D8" s="24"/>
      <c r="E8" s="25"/>
      <c r="F8" s="25"/>
      <c r="G8" s="25"/>
      <c r="H8" s="22" t="e">
        <f t="shared" ref="H8:H10" si="7">AVERAGE(E8:G8)</f>
        <v>#DIV/0!</v>
      </c>
      <c r="I8" s="26" t="e">
        <f t="shared" si="1"/>
        <v>#DIV/0!</v>
      </c>
      <c r="J8" s="26" t="e">
        <f t="shared" si="2"/>
        <v>#DIV/0!</v>
      </c>
      <c r="K8" s="28">
        <f t="shared" si="3"/>
        <v>0</v>
      </c>
      <c r="L8" s="29" t="e">
        <f t="shared" si="4"/>
        <v>#DIV/0!</v>
      </c>
      <c r="M8" s="28" t="e">
        <f t="shared" si="5"/>
        <v>#DIV/0!</v>
      </c>
      <c r="N8" s="28" t="e">
        <f t="shared" ref="N8:N10" si="8">M8*D8</f>
        <v>#DIV/0!</v>
      </c>
    </row>
    <row r="9" spans="1:29" ht="23.25" hidden="1" customHeight="1">
      <c r="A9" s="24">
        <v>9</v>
      </c>
      <c r="B9" s="23"/>
      <c r="C9" s="27" t="s">
        <v>21</v>
      </c>
      <c r="D9" s="24"/>
      <c r="E9" s="25"/>
      <c r="F9" s="25"/>
      <c r="G9" s="25"/>
      <c r="H9" s="22" t="e">
        <f t="shared" si="7"/>
        <v>#DIV/0!</v>
      </c>
      <c r="I9" s="26" t="e">
        <f t="shared" si="1"/>
        <v>#DIV/0!</v>
      </c>
      <c r="J9" s="26" t="e">
        <f t="shared" si="2"/>
        <v>#DIV/0!</v>
      </c>
      <c r="K9" s="28">
        <f t="shared" si="3"/>
        <v>0</v>
      </c>
      <c r="L9" s="29" t="e">
        <f t="shared" si="4"/>
        <v>#DIV/0!</v>
      </c>
      <c r="M9" s="28" t="e">
        <f t="shared" si="5"/>
        <v>#DIV/0!</v>
      </c>
      <c r="N9" s="28" t="e">
        <f t="shared" si="8"/>
        <v>#DIV/0!</v>
      </c>
    </row>
    <row r="10" spans="1:29" ht="23.25" hidden="1" customHeight="1">
      <c r="A10" s="24">
        <v>10</v>
      </c>
      <c r="B10" s="23"/>
      <c r="C10" s="27" t="s">
        <v>21</v>
      </c>
      <c r="D10" s="24"/>
      <c r="E10" s="25"/>
      <c r="F10" s="25"/>
      <c r="G10" s="25"/>
      <c r="H10" s="22" t="e">
        <f t="shared" si="7"/>
        <v>#DIV/0!</v>
      </c>
      <c r="I10" s="26" t="e">
        <f t="shared" si="1"/>
        <v>#DIV/0!</v>
      </c>
      <c r="J10" s="26" t="e">
        <f t="shared" si="2"/>
        <v>#DIV/0!</v>
      </c>
      <c r="K10" s="28">
        <f t="shared" si="3"/>
        <v>0</v>
      </c>
      <c r="L10" s="29" t="e">
        <f t="shared" si="4"/>
        <v>#DIV/0!</v>
      </c>
      <c r="M10" s="28" t="e">
        <f t="shared" si="5"/>
        <v>#DIV/0!</v>
      </c>
      <c r="N10" s="28" t="e">
        <f t="shared" si="8"/>
        <v>#DIV/0!</v>
      </c>
    </row>
    <row r="11" spans="1:29" ht="23.25" customHeight="1">
      <c r="A11" s="18" t="s">
        <v>8</v>
      </c>
      <c r="B11" s="19"/>
      <c r="C11" s="19"/>
      <c r="D11" s="19"/>
      <c r="E11" s="19"/>
      <c r="F11" s="19"/>
      <c r="G11" s="20"/>
      <c r="H11" s="11"/>
      <c r="I11" s="11"/>
      <c r="J11" s="11"/>
      <c r="K11" s="12"/>
      <c r="L11" s="13"/>
      <c r="M11" s="13"/>
      <c r="N11" s="14">
        <v>219441.68</v>
      </c>
    </row>
    <row r="12" spans="1:29" ht="23.25" customHeight="1">
      <c r="A12" s="43" t="s">
        <v>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29" ht="23.25" customHeight="1">
      <c r="A13" s="2" t="s">
        <v>13</v>
      </c>
    </row>
    <row r="14" spans="1:29" ht="23.25" customHeight="1"/>
    <row r="15" spans="1:29" ht="23.25" customHeight="1"/>
    <row r="16" spans="1:29" ht="15" customHeight="1"/>
    <row r="17" spans="2:13" ht="15" customHeight="1">
      <c r="B17" s="2" t="s">
        <v>22</v>
      </c>
      <c r="M17" s="15"/>
    </row>
    <row r="18" spans="2:13" ht="24.75" customHeight="1">
      <c r="C18" s="30" t="s">
        <v>17</v>
      </c>
      <c r="D18" s="30"/>
      <c r="E18" s="30"/>
    </row>
    <row r="19" spans="2:13" ht="15" customHeight="1"/>
    <row r="20" spans="2:13" ht="15" customHeight="1"/>
    <row r="21" spans="2:13" ht="15" customHeight="1"/>
    <row r="22" spans="2:13" ht="15" customHeight="1"/>
    <row r="23" spans="2:13" ht="15" customHeight="1"/>
    <row r="24" spans="2:13" ht="15" customHeight="1"/>
    <row r="25" spans="2:13" ht="15" customHeight="1"/>
    <row r="28" spans="2:13" ht="12.75" customHeight="1"/>
  </sheetData>
  <mergeCells count="10">
    <mergeCell ref="C18:E18"/>
    <mergeCell ref="D3:D4"/>
    <mergeCell ref="A2:K2"/>
    <mergeCell ref="E3:G3"/>
    <mergeCell ref="H3:J3"/>
    <mergeCell ref="K3:N3"/>
    <mergeCell ref="M1:N2"/>
    <mergeCell ref="B3:B4"/>
    <mergeCell ref="C3:C4"/>
    <mergeCell ref="A12:N12"/>
  </mergeCells>
  <pageMargins left="0.25" right="0.25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Мебель</vt:lpstr>
      <vt:lpstr>Мебель!Область_печати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2026-08-24T07:05:00Z</dcterms:modified>
</cp:coreProperties>
</file>