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14B131B-7F4C-4965-8C2D-BF184EDFE0E9}" xr6:coauthVersionLast="45" xr6:coauthVersionMax="45" xr10:uidLastSave="{00000000-0000-0000-0000-000000000000}"/>
  <bookViews>
    <workbookView xWindow="6165" yWindow="315" windowWidth="19950" windowHeight="14730" xr2:uid="{00000000-000D-0000-FFFF-FFFF00000000}"/>
  </bookViews>
  <sheets>
    <sheet name="Лист1" sheetId="1" r:id="rId1"/>
  </sheets>
  <definedNames>
    <definedName name="_xlnm.Print_Area" localSheetId="0">Лист1!$A$1:$K$17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I6" i="1"/>
  <c r="H6" i="1"/>
  <c r="K6" i="1" s="1"/>
  <c r="I5" i="1"/>
  <c r="H5" i="1"/>
  <c r="K5" i="1" s="1"/>
  <c r="I4" i="1"/>
  <c r="H4" i="1"/>
  <c r="K4" i="1" s="1"/>
  <c r="J6" i="1" l="1"/>
  <c r="J4" i="1"/>
  <c r="J5" i="1"/>
  <c r="H7" i="1"/>
  <c r="I7" i="1" l="1"/>
  <c r="K7" i="1"/>
  <c r="J7" i="1" l="1"/>
</calcChain>
</file>

<file path=xl/sharedStrings.xml><?xml version="1.0" encoding="utf-8"?>
<sst xmlns="http://schemas.openxmlformats.org/spreadsheetml/2006/main" count="24" uniqueCount="23">
  <si>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</si>
  <si>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</si>
  <si>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</si>
  <si>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</si>
  <si>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</si>
  <si>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</si>
  <si>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</si>
  <si>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</si>
  <si>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</si>
  <si>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</si>
  <si>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</si>
  <si>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</si>
  <si>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</si>
  <si>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услуг и включает в себя все затраты Исполнителя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</si>
  <si>
    <t xml:space="preserve">Обоснование начальной (максимальной) цены договора  на поставку питательных сред для микробиологических исследований
</t>
  </si>
  <si>
    <t>Сухие питательные, добавки и компоненты питательных сред для микробиологических исследований: 240. Пептон бактериологический, 500 гр.                                ОКПД2: 20.59.52.140</t>
  </si>
  <si>
    <t>Сухие питательные, добавки и компоненты питательных сред для микробиологических исследований: 110. Кровяной агар, 500 гр.                                ОКПД2: 20.59.52.140</t>
  </si>
  <si>
    <t>Итого:</t>
  </si>
  <si>
    <t>Сухие питательные среды специального назначения для микробиологии: 41. Агар хромогенный для уропатогенных бактерий 500 гр.                                ОКПД2: 20.59.52.140</t>
  </si>
  <si>
    <t>шт</t>
  </si>
  <si>
    <t>упак.</t>
  </si>
  <si>
    <t>шт.</t>
  </si>
  <si>
    <t>Дрожжевой экстракт в порошке 500 гр. (не предназначенный для использования как изделие медицинского назначения)                               ОКПД2: 10.89.13.110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</si>
</sst>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B1" zoomScaleNormal="100" zoomScaleSheetLayoutView="100" workbookViewId="0">
      <selection activeCell="B7" sqref="B7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7.75" customHeight="1" x14ac:dyDescent="0.25">
      <c r="A1" s="16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9</v>
      </c>
    </row>
    <row r="3" spans="1:11" ht="75" customHeight="1" thickBot="1" x14ac:dyDescent="0.3">
      <c r="A3" s="15"/>
      <c r="B3" s="19"/>
      <c r="C3" s="20"/>
      <c r="D3" s="20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5"/>
    </row>
    <row r="4" spans="1:11" ht="75" customHeight="1" thickBot="1" x14ac:dyDescent="0.3">
      <c r="A4" s="13">
        <v>1</v>
      </c>
      <c r="B4" s="12" t="s">
        <v>18</v>
      </c>
      <c r="C4" s="9" t="s">
        <v>19</v>
      </c>
      <c r="D4" s="10">
        <v>1</v>
      </c>
      <c r="E4" s="11">
        <v>41402.550000000003</v>
      </c>
      <c r="F4" s="11">
        <v>46247</v>
      </c>
      <c r="G4" s="11">
        <v>44715</v>
      </c>
      <c r="H4" s="4">
        <f>(E4+F4+G4)/3</f>
        <v>44121.516666666663</v>
      </c>
      <c r="I4" s="4">
        <f t="shared" ref="I4:I6" si="0">STDEV(E4:G4)</f>
        <v>2476.1544380012579</v>
      </c>
      <c r="J4" s="5">
        <f t="shared" ref="J4:J6" si="1">I4/H4*100</f>
        <v>5.6121244804623096</v>
      </c>
      <c r="K4" s="6">
        <f t="shared" ref="K4:K6" si="2">H4*D4</f>
        <v>44121.516666666663</v>
      </c>
    </row>
    <row r="5" spans="1:11" ht="75" customHeight="1" thickBot="1" x14ac:dyDescent="0.3">
      <c r="A5" s="13">
        <v>2</v>
      </c>
      <c r="B5" s="12" t="s">
        <v>15</v>
      </c>
      <c r="C5" s="9" t="s">
        <v>20</v>
      </c>
      <c r="D5" s="10">
        <v>1</v>
      </c>
      <c r="E5" s="11">
        <v>10583.51</v>
      </c>
      <c r="F5" s="11">
        <v>11822</v>
      </c>
      <c r="G5" s="11">
        <v>11431</v>
      </c>
      <c r="H5" s="4">
        <f>(E5+F5+G5)/3</f>
        <v>11278.836666666668</v>
      </c>
      <c r="I5" s="4">
        <f t="shared" si="0"/>
        <v>633.11107242989613</v>
      </c>
      <c r="J5" s="5">
        <f t="shared" si="1"/>
        <v>5.6132657218184976</v>
      </c>
      <c r="K5" s="6">
        <f t="shared" si="2"/>
        <v>11278.836666666668</v>
      </c>
    </row>
    <row r="6" spans="1:11" ht="75" customHeight="1" thickBot="1" x14ac:dyDescent="0.3">
      <c r="A6" s="13">
        <v>3</v>
      </c>
      <c r="B6" s="12" t="s">
        <v>16</v>
      </c>
      <c r="C6" s="9" t="s">
        <v>21</v>
      </c>
      <c r="D6" s="10">
        <v>1</v>
      </c>
      <c r="E6" s="11">
        <v>8650.6299999999992</v>
      </c>
      <c r="F6" s="11">
        <v>9663</v>
      </c>
      <c r="G6" s="11">
        <v>9343</v>
      </c>
      <c r="H6" s="4">
        <f>(E6+F6+G6)/3</f>
        <v>9218.8766666666652</v>
      </c>
      <c r="I6" s="4">
        <f t="shared" si="0"/>
        <v>517.47290328415636</v>
      </c>
      <c r="J6" s="5">
        <f t="shared" si="1"/>
        <v>5.6131882657159213</v>
      </c>
      <c r="K6" s="6">
        <f t="shared" si="2"/>
        <v>9218.8766666666652</v>
      </c>
    </row>
    <row r="7" spans="1:11" s="7" customFormat="1" ht="63.75" customHeight="1" thickBot="1" x14ac:dyDescent="0.3">
      <c r="A7" s="8">
        <v>4</v>
      </c>
      <c r="B7" s="12" t="s">
        <v>22</v>
      </c>
      <c r="C7" s="9" t="s">
        <v>21</v>
      </c>
      <c r="D7" s="10">
        <v>1</v>
      </c>
      <c r="E7" s="11">
        <v>7236.38</v>
      </c>
      <c r="F7" s="11">
        <v>8084</v>
      </c>
      <c r="G7" s="11">
        <v>7816</v>
      </c>
      <c r="H7" s="4">
        <f>(E7+F7+G7)/3</f>
        <v>7712.126666666667</v>
      </c>
      <c r="I7" s="4">
        <f t="shared" ref="I7" si="3">STDEV(E7:G7)</f>
        <v>433.25185300623156</v>
      </c>
      <c r="J7" s="5">
        <f t="shared" ref="J7" si="4">I7/H7*100</f>
        <v>5.6178000146033851</v>
      </c>
      <c r="K7" s="6">
        <f t="shared" ref="K7" si="5">H7*D7</f>
        <v>7712.126666666667</v>
      </c>
    </row>
    <row r="8" spans="1:11" x14ac:dyDescent="0.25">
      <c r="J8" t="s">
        <v>17</v>
      </c>
      <c r="K8" s="14">
        <f>SUM(K4:K7)</f>
        <v>72331.356666666659</v>
      </c>
    </row>
    <row r="9" spans="1:11" ht="14.25" customHeight="1" x14ac:dyDescent="0.25">
      <c r="A9" s="18" t="s">
        <v>13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</row>
  </sheetData>
  <mergeCells count="9">
    <mergeCell ref="K2:K3"/>
    <mergeCell ref="A1:K1"/>
    <mergeCell ref="A9:K9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2026-09-03T09:57:05Z</dcterms:modified>
</cp:coreProperties>
</file>