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НМЦК!$A$9:$O$26</definedName>
  </definedNames>
  <calcPr calcId="125725"/>
</workbook>
</file>

<file path=xl/calcChain.xml><?xml version="1.0" encoding="utf-8"?>
<calcChain xmlns="http://schemas.openxmlformats.org/spreadsheetml/2006/main">
  <c r="J11" i="2"/>
  <c r="I11"/>
  <c r="M11" s="1"/>
  <c r="I10"/>
  <c r="M10" s="1"/>
  <c r="K11" l="1"/>
  <c r="L11" s="1"/>
  <c r="J10"/>
  <c r="D6" l="1"/>
  <c r="K10"/>
  <c r="L10" l="1"/>
</calcChain>
</file>

<file path=xl/sharedStrings.xml><?xml version="1.0" encoding="utf-8"?>
<sst xmlns="http://schemas.openxmlformats.org/spreadsheetml/2006/main" count="32" uniqueCount="29">
  <si>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</si>
  <si>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</si>
  <si>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</si>
  <si>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</si>
  <si>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</si>
  <si>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</si>
  <si>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</si>
  <si>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</si>
  <si>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</si>
  <si>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</si>
  <si>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</si>
  <si>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</si>
  <si>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</si>
  <si>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</si>
  <si>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</si>
  <si>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</si>
  <si>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</si>
  <si>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</si>
  <si>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</si>
  <si>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</si>
  <si>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</si>
  <si>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</si>
  <si>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</si>
  <si>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</si>
  <si>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17.23.13.140-00000001</t>
  </si>
  <si>
    <t>шт</t>
  </si>
  <si>
    <t>Поставка запасных частей для средств вычислительной техники (в сфере ИКТ)</t>
  </si>
  <si>
    <t>Мышь</t>
  </si>
  <si>
    <t>Клавиатура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</si>
</sst>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4059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0" fontId="8" fillId="3" borderId="1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80" zoomScaleNormal="80" workbookViewId="0">
      <selection activeCell="G11" sqref="G11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11" bestFit="1" customWidth="1"/>
    <col min="7" max="7" width="12.85546875" style="4" customWidth="1"/>
    <col min="8" max="8" width="14.42578125" style="4" customWidth="1"/>
    <col min="9" max="9" width="18.7109375" style="11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11" bestFit="1" customWidth="1"/>
    <col min="16" max="16384" width="9.140625" style="4"/>
  </cols>
  <sheetData>
    <row r="1" spans="1:14" ht="32.25" customHeight="1">
      <c r="A1" s="51" t="s">
        <v>15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>
      <c r="A2" s="53" t="s">
        <v>19</v>
      </c>
      <c r="B2" s="53"/>
      <c r="C2" s="53"/>
      <c r="D2" s="54" t="s">
        <v>26</v>
      </c>
      <c r="E2" s="54"/>
      <c r="F2" s="54"/>
      <c r="G2" s="54"/>
      <c r="H2" s="54"/>
      <c r="I2" s="54"/>
      <c r="J2" s="54"/>
      <c r="K2" s="54"/>
      <c r="L2" s="54"/>
      <c r="M2" s="54"/>
    </row>
    <row r="3" spans="1:14" ht="46.5" customHeight="1">
      <c r="A3" s="51" t="s">
        <v>16</v>
      </c>
      <c r="B3" s="51"/>
      <c r="C3" s="51"/>
      <c r="D3" s="55" t="s">
        <v>21</v>
      </c>
      <c r="E3" s="55"/>
      <c r="F3" s="55"/>
      <c r="G3" s="55"/>
      <c r="H3" s="55"/>
      <c r="I3" s="55"/>
      <c r="J3" s="55"/>
      <c r="K3" s="55"/>
      <c r="L3" s="55"/>
      <c r="M3" s="55"/>
    </row>
    <row r="4" spans="1:14" ht="34.5" customHeight="1">
      <c r="A4" s="51" t="s">
        <v>18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ht="120.75" customHeight="1">
      <c r="A5" s="42" t="s">
        <v>17</v>
      </c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>
      <c r="A6" s="47" t="s">
        <v>0</v>
      </c>
      <c r="B6" s="47"/>
      <c r="C6" s="47"/>
      <c r="D6" s="48">
        <f>SUM(M10:M26)</f>
        <v>1551.0933333333332</v>
      </c>
      <c r="E6" s="47"/>
      <c r="F6" s="48" t="s">
        <v>1</v>
      </c>
      <c r="G6" s="48"/>
      <c r="H6" s="48"/>
      <c r="I6" s="48"/>
      <c r="J6" s="48"/>
      <c r="K6" s="49" t="s">
        <v>2</v>
      </c>
      <c r="L6" s="49"/>
      <c r="M6" s="49"/>
    </row>
    <row r="7" spans="1:14">
      <c r="A7" s="47" t="s">
        <v>3</v>
      </c>
      <c r="B7" s="45" t="s">
        <v>4</v>
      </c>
      <c r="C7" s="44" t="s">
        <v>20</v>
      </c>
      <c r="D7" s="45" t="s">
        <v>5</v>
      </c>
      <c r="E7" s="45"/>
      <c r="F7" s="20" t="s">
        <v>6</v>
      </c>
      <c r="G7" s="21" t="s">
        <v>22</v>
      </c>
      <c r="H7" s="9" t="s">
        <v>23</v>
      </c>
      <c r="I7" s="50" t="s">
        <v>7</v>
      </c>
      <c r="J7" s="45" t="s">
        <v>8</v>
      </c>
      <c r="K7" s="45" t="s">
        <v>9</v>
      </c>
      <c r="L7" s="45" t="s">
        <v>10</v>
      </c>
      <c r="M7" s="46" t="s">
        <v>11</v>
      </c>
    </row>
    <row r="8" spans="1:14" ht="31.5">
      <c r="A8" s="47"/>
      <c r="B8" s="45"/>
      <c r="C8" s="44"/>
      <c r="D8" s="5" t="s">
        <v>12</v>
      </c>
      <c r="E8" s="5" t="s">
        <v>13</v>
      </c>
      <c r="F8" s="20" t="s">
        <v>14</v>
      </c>
      <c r="G8" s="9" t="s">
        <v>14</v>
      </c>
      <c r="H8" s="9" t="s">
        <v>14</v>
      </c>
      <c r="I8" s="50"/>
      <c r="J8" s="45"/>
      <c r="K8" s="45"/>
      <c r="L8" s="45"/>
      <c r="M8" s="46"/>
    </row>
    <row r="9" spans="1:14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2">
        <v>6</v>
      </c>
      <c r="G9" s="10">
        <v>7</v>
      </c>
      <c r="H9" s="10"/>
      <c r="I9" s="18">
        <v>9</v>
      </c>
      <c r="J9" s="10">
        <v>10</v>
      </c>
      <c r="K9" s="10">
        <v>11</v>
      </c>
      <c r="L9" s="10">
        <v>12</v>
      </c>
      <c r="M9" s="10">
        <v>13</v>
      </c>
    </row>
    <row r="10" spans="1:14" ht="39" customHeight="1">
      <c r="A10" s="6">
        <v>1</v>
      </c>
      <c r="B10" s="41" t="s">
        <v>27</v>
      </c>
      <c r="C10" s="7" t="s">
        <v>24</v>
      </c>
      <c r="D10" s="8" t="s">
        <v>25</v>
      </c>
      <c r="E10" s="17">
        <v>2</v>
      </c>
      <c r="F10" s="13">
        <v>500</v>
      </c>
      <c r="G10" s="19">
        <v>600</v>
      </c>
      <c r="H10" s="19">
        <v>550</v>
      </c>
      <c r="I10" s="40">
        <f>(H10+G10+F10)/3</f>
        <v>550</v>
      </c>
      <c r="J10" s="1">
        <f>STDEV(F10:H10)</f>
        <v>50</v>
      </c>
      <c r="K10" s="2">
        <f>J10/I10*100%</f>
        <v>9.0909090909090912E-2</v>
      </c>
      <c r="L10" s="3" t="str">
        <f>IF(K10&lt;33,"ОДНОРОДНЫЕ","НЕОДНОРОДНЫЕ")</f>
        <v>ОДНОРОДНЫЕ</v>
      </c>
      <c r="M10" s="1">
        <f>I10*E10</f>
        <v>1100</v>
      </c>
    </row>
    <row r="11" spans="1:14" ht="31.5">
      <c r="A11" s="6"/>
      <c r="B11" s="56" t="s">
        <v>28</v>
      </c>
      <c r="C11" s="7"/>
      <c r="D11" s="8" t="s">
        <v>25</v>
      </c>
      <c r="E11" s="17">
        <v>1</v>
      </c>
      <c r="F11" s="13">
        <v>353.86</v>
      </c>
      <c r="G11" s="19">
        <v>602.79999999999995</v>
      </c>
      <c r="H11" s="57">
        <v>396.62</v>
      </c>
      <c r="I11" s="40">
        <f>(H11+G11+F11)/3</f>
        <v>451.09333333333331</v>
      </c>
      <c r="J11" s="1">
        <f>STDEV(F11:H11)</f>
        <v>133.11006323089686</v>
      </c>
      <c r="K11" s="2">
        <f>J11/I11*100%</f>
        <v>0.29508319763292934</v>
      </c>
      <c r="L11" s="3" t="str">
        <f>IF(K11&lt;33,"ОДНОРОДНЫЕ","НЕОДНОРОДНЫЕ")</f>
        <v>ОДНОРОДНЫЕ</v>
      </c>
      <c r="M11" s="1">
        <f>I11*E11</f>
        <v>451.09333333333331</v>
      </c>
      <c r="N11" s="14"/>
    </row>
    <row r="12" spans="1:14" ht="33" customHeight="1">
      <c r="A12" s="33"/>
      <c r="B12" s="23"/>
      <c r="C12" s="34"/>
      <c r="D12" s="25"/>
      <c r="E12" s="26"/>
      <c r="F12" s="27"/>
      <c r="G12" s="28"/>
      <c r="H12" s="35"/>
      <c r="I12" s="29"/>
      <c r="J12" s="30"/>
      <c r="K12" s="31"/>
      <c r="L12" s="32"/>
      <c r="M12" s="30"/>
      <c r="N12" s="14"/>
    </row>
    <row r="13" spans="1:14">
      <c r="A13" s="22"/>
      <c r="B13" s="23"/>
      <c r="C13" s="24"/>
      <c r="D13" s="25"/>
      <c r="E13" s="26"/>
      <c r="F13" s="27"/>
      <c r="G13" s="28"/>
      <c r="H13" s="35"/>
      <c r="I13" s="29"/>
      <c r="J13" s="30"/>
      <c r="K13" s="31"/>
      <c r="L13" s="32"/>
      <c r="M13" s="30"/>
      <c r="N13" s="14"/>
    </row>
    <row r="14" spans="1:14">
      <c r="A14" s="33"/>
      <c r="B14" s="23"/>
      <c r="C14" s="34"/>
      <c r="D14" s="25"/>
      <c r="E14" s="26"/>
      <c r="F14" s="27"/>
      <c r="G14" s="28"/>
      <c r="H14" s="35"/>
      <c r="I14" s="29"/>
      <c r="J14" s="30"/>
      <c r="K14" s="31"/>
      <c r="L14" s="32"/>
      <c r="M14" s="30"/>
      <c r="N14" s="14"/>
    </row>
    <row r="15" spans="1:14">
      <c r="A15" s="22"/>
      <c r="B15" s="23"/>
      <c r="C15" s="24"/>
      <c r="D15" s="25"/>
      <c r="E15" s="26"/>
      <c r="F15" s="27"/>
      <c r="G15" s="28"/>
      <c r="H15" s="35"/>
      <c r="I15" s="29"/>
      <c r="J15" s="30"/>
      <c r="K15" s="31"/>
      <c r="L15" s="32"/>
      <c r="M15" s="30"/>
      <c r="N15" s="14"/>
    </row>
    <row r="16" spans="1:14">
      <c r="A16" s="33"/>
      <c r="B16" s="23"/>
      <c r="C16" s="34"/>
      <c r="D16" s="25"/>
      <c r="E16" s="26"/>
      <c r="F16" s="27"/>
      <c r="G16" s="28"/>
      <c r="H16" s="35"/>
      <c r="I16" s="29"/>
      <c r="J16" s="30"/>
      <c r="K16" s="31"/>
      <c r="L16" s="32"/>
      <c r="M16" s="30"/>
      <c r="N16" s="14"/>
    </row>
    <row r="17" spans="1:14">
      <c r="A17" s="22"/>
      <c r="B17" s="23"/>
      <c r="C17" s="24"/>
      <c r="D17" s="25"/>
      <c r="E17" s="26"/>
      <c r="F17" s="27"/>
      <c r="G17" s="36"/>
      <c r="H17" s="35"/>
      <c r="I17" s="29"/>
      <c r="J17" s="30"/>
      <c r="K17" s="31"/>
      <c r="L17" s="32"/>
      <c r="M17" s="30"/>
      <c r="N17" s="14"/>
    </row>
    <row r="18" spans="1:14">
      <c r="A18" s="33"/>
      <c r="B18" s="23"/>
      <c r="C18" s="34"/>
      <c r="D18" s="25"/>
      <c r="E18" s="26"/>
      <c r="F18" s="27"/>
      <c r="G18" s="28"/>
      <c r="H18" s="35"/>
      <c r="I18" s="29"/>
      <c r="J18" s="30"/>
      <c r="K18" s="31"/>
      <c r="L18" s="32"/>
      <c r="M18" s="30"/>
      <c r="N18" s="14"/>
    </row>
    <row r="19" spans="1:14">
      <c r="A19" s="22"/>
      <c r="B19" s="23"/>
      <c r="C19" s="24"/>
      <c r="D19" s="25"/>
      <c r="E19" s="26"/>
      <c r="F19" s="37"/>
      <c r="G19" s="38"/>
      <c r="H19" s="39"/>
      <c r="I19" s="29"/>
      <c r="J19" s="30"/>
      <c r="K19" s="31"/>
      <c r="L19" s="32"/>
      <c r="M19" s="30"/>
      <c r="N19" s="14"/>
    </row>
    <row r="20" spans="1:14" ht="30" customHeight="1">
      <c r="A20" s="33"/>
      <c r="B20" s="23"/>
      <c r="C20" s="34"/>
      <c r="D20" s="25"/>
      <c r="E20" s="26"/>
      <c r="F20" s="27"/>
      <c r="G20" s="28"/>
      <c r="H20" s="35"/>
      <c r="I20" s="29"/>
      <c r="J20" s="30"/>
      <c r="K20" s="31"/>
      <c r="L20" s="32"/>
      <c r="M20" s="30"/>
      <c r="N20" s="14"/>
    </row>
    <row r="21" spans="1:14">
      <c r="A21" s="22"/>
      <c r="B21" s="23"/>
      <c r="C21" s="24"/>
      <c r="D21" s="25"/>
      <c r="E21" s="26"/>
      <c r="F21" s="27"/>
      <c r="G21" s="28"/>
      <c r="H21" s="35"/>
      <c r="I21" s="29"/>
      <c r="J21" s="30"/>
      <c r="K21" s="31"/>
      <c r="L21" s="32"/>
      <c r="M21" s="30"/>
      <c r="N21" s="14"/>
    </row>
    <row r="22" spans="1:14" ht="30.75" customHeight="1">
      <c r="A22" s="33"/>
      <c r="B22" s="23"/>
      <c r="C22" s="34"/>
      <c r="D22" s="25"/>
      <c r="E22" s="26"/>
      <c r="F22" s="27"/>
      <c r="G22" s="28"/>
      <c r="H22" s="35"/>
      <c r="I22" s="29"/>
      <c r="J22" s="30"/>
      <c r="K22" s="31"/>
      <c r="L22" s="32"/>
      <c r="M22" s="30"/>
      <c r="N22" s="14"/>
    </row>
    <row r="23" spans="1:14">
      <c r="A23" s="22"/>
      <c r="B23" s="23"/>
      <c r="C23" s="24"/>
      <c r="D23" s="25"/>
      <c r="E23" s="26"/>
      <c r="F23" s="27"/>
      <c r="G23" s="28"/>
      <c r="H23" s="35"/>
      <c r="I23" s="29"/>
      <c r="J23" s="30"/>
      <c r="K23" s="31"/>
      <c r="L23" s="32"/>
      <c r="M23" s="30"/>
      <c r="N23" s="14"/>
    </row>
    <row r="24" spans="1:14">
      <c r="A24" s="33"/>
      <c r="B24" s="23"/>
      <c r="C24" s="34"/>
      <c r="D24" s="25"/>
      <c r="E24" s="26"/>
      <c r="F24" s="27"/>
      <c r="G24" s="28"/>
      <c r="H24" s="35"/>
      <c r="I24" s="29"/>
      <c r="J24" s="30"/>
      <c r="K24" s="31"/>
      <c r="L24" s="32"/>
      <c r="M24" s="30"/>
      <c r="N24" s="14"/>
    </row>
    <row r="25" spans="1:14">
      <c r="A25" s="22"/>
      <c r="B25" s="23"/>
      <c r="C25" s="24"/>
      <c r="D25" s="25"/>
      <c r="E25" s="26"/>
      <c r="F25" s="27"/>
      <c r="G25" s="28"/>
      <c r="H25" s="35"/>
      <c r="I25" s="29"/>
      <c r="J25" s="30"/>
      <c r="K25" s="31"/>
      <c r="L25" s="32"/>
      <c r="M25" s="30"/>
      <c r="N25" s="14"/>
    </row>
    <row r="26" spans="1:14" ht="33" customHeight="1">
      <c r="A26" s="33"/>
      <c r="B26" s="23"/>
      <c r="C26" s="34"/>
      <c r="D26" s="25"/>
      <c r="E26" s="26"/>
      <c r="F26" s="27"/>
      <c r="G26" s="28"/>
      <c r="H26" s="35"/>
      <c r="I26" s="29"/>
      <c r="J26" s="30"/>
      <c r="K26" s="31"/>
      <c r="L26" s="32"/>
      <c r="M26" s="30"/>
      <c r="N26" s="14"/>
    </row>
    <row r="27" spans="1:14">
      <c r="A27" s="14"/>
      <c r="B27" s="14"/>
      <c r="C27" s="14"/>
      <c r="D27" s="14"/>
      <c r="E27" s="14"/>
      <c r="F27" s="15"/>
      <c r="G27" s="14"/>
      <c r="H27" s="14"/>
      <c r="I27" s="16"/>
      <c r="J27" s="14"/>
      <c r="K27" s="14"/>
      <c r="L27" s="14"/>
      <c r="M27" s="14"/>
      <c r="N27" s="14"/>
    </row>
    <row r="28" spans="1:14">
      <c r="D28" s="14"/>
      <c r="E28" s="14"/>
      <c r="F28" s="16"/>
      <c r="G28" s="14"/>
      <c r="H28" s="14"/>
    </row>
    <row r="29" spans="1:14">
      <c r="D29" s="14"/>
      <c r="E29" s="14"/>
      <c r="F29" s="16"/>
      <c r="G29" s="14"/>
      <c r="H29" s="14"/>
    </row>
    <row r="30" spans="1:14">
      <c r="D30" s="14"/>
      <c r="E30" s="14"/>
      <c r="F30" s="16"/>
      <c r="G30" s="14"/>
      <c r="H30" s="14"/>
    </row>
    <row r="31" spans="1:14">
      <c r="D31" s="14"/>
      <c r="E31" s="14"/>
      <c r="F31" s="16"/>
      <c r="G31" s="14"/>
      <c r="H31" s="14"/>
    </row>
    <row r="32" spans="1:14">
      <c r="D32" s="14"/>
      <c r="E32" s="14"/>
      <c r="F32" s="16"/>
      <c r="G32" s="14"/>
      <c r="H32" s="14"/>
    </row>
  </sheetData>
  <protectedRanges>
    <protectedRange password="CC23" sqref="D10:E10 B10 D11:D26" name="Диапазон1_1"/>
  </protectedRanges>
  <mergeCells count="20">
    <mergeCell ref="A4:M4"/>
    <mergeCell ref="A1:M1"/>
    <mergeCell ref="A2:C2"/>
    <mergeCell ref="D2:M2"/>
    <mergeCell ref="A3:C3"/>
    <mergeCell ref="D3:M3"/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</mergeCells>
  <conditionalFormatting sqref="L10:L26">
    <cfRule type="containsText" dxfId="11" priority="4" operator="containsText" text="НЕ">
      <formula>NOT(ISERROR(SEARCH("НЕ",L10)))</formula>
    </cfRule>
    <cfRule type="containsText" dxfId="10" priority="5" operator="containsText" text="ОДНОРОДНЫЕ">
      <formula>NOT(ISERROR(SEARCH("ОДНОРОДНЫЕ",L10)))</formula>
    </cfRule>
    <cfRule type="containsText" dxfId="9" priority="6" operator="containsText" text="НЕОДНОРОДНЫЕ">
      <formula>NOT(ISERROR(SEARCH("НЕОДНОРОДНЫЕ",L10)))</formula>
    </cfRule>
  </conditionalFormatting>
  <conditionalFormatting sqref="L10:L26">
    <cfRule type="containsText" dxfId="8" priority="1" operator="containsText" text="НЕОДНОРОДНЫЕ">
      <formula>NOT(ISERROR(SEARCH("НЕОДНОРОДНЫЕ",L10)))</formula>
    </cfRule>
    <cfRule type="containsText" dxfId="7" priority="2" operator="containsText" text="ОДНОРОДНЫЕ">
      <formula>NOT(ISERROR(SEARCH("ОДНОРОДНЫЕ",L10)))</formula>
    </cfRule>
    <cfRule type="containsText" dxfId="6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2026-06-24T07:58:39Z</dcterms:modified>
</cp:coreProperties>
</file>