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Отдел информационных технологий\Закупки, финансирование\Закупка услуг 2026\МФУ взамен вышедших из строя ЕАТ Березка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Лист1!$11:$12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" i="1" l="1"/>
  <c r="J15" i="1"/>
  <c r="K18" i="1"/>
  <c r="J13" i="1" l="1"/>
  <c r="F13" i="1" l="1"/>
  <c r="H13" i="1"/>
  <c r="J16" i="1"/>
  <c r="J17" i="1" s="1"/>
</calcChain>
</file>

<file path=xl/sharedStrings.xml><?xml version="1.0" encoding="utf-8"?>
<sst xmlns="http://schemas.openxmlformats.org/spreadsheetml/2006/main" count="36" uniqueCount="29">
  <si>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</si>
  <si>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</si>
  <si>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</si>
  <si>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</si>
  <si>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</si>
  <si>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</si>
  <si>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</si>
  <si>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</si>
  <si>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</si>
  <si>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</si>
  <si>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</si>
  <si>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</si>
  <si>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</si>
  <si>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</si>
  <si>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</si>
  <si>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</si>
  <si>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</si>
  <si>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t>НМЦК, рублей</t>
  </si>
  <si>
    <t>Ед.
изм.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</si>
  <si>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___.___.2026г.</t>
  </si>
  <si>
    <t>шт.</t>
  </si>
  <si>
    <t xml:space="preserve">Изучение рынка произвел:
Инженер отдела информационных технологий Управления информационных технологий и связи  Главного управления                                                                                                                                          </t>
  </si>
  <si>
    <t>Красова Л.Ю.</t>
  </si>
  <si>
    <r>
      <t>(цена ед№1 - цена ср.)</t>
    </r>
    <r>
      <rPr>
        <vertAlign val="superscript"/>
        <sz val="16"/>
        <rFont val="Calibri"/>
        <family val="2"/>
        <charset val="204"/>
        <scheme val="minor"/>
      </rPr>
      <t>2</t>
    </r>
    <r>
      <rPr>
        <sz val="16"/>
        <rFont val="Calibri"/>
        <family val="2"/>
        <charset val="204"/>
        <scheme val="minor"/>
      </rPr>
      <t>+(цена ед№2 - цена ср.)</t>
    </r>
    <r>
      <rPr>
        <vertAlign val="superscript"/>
        <sz val="16"/>
        <rFont val="Calibri"/>
        <family val="2"/>
        <charset val="204"/>
        <scheme val="minor"/>
      </rPr>
      <t>2</t>
    </r>
    <r>
      <rPr>
        <sz val="16"/>
        <rFont val="Calibri"/>
        <family val="2"/>
        <charset val="204"/>
        <scheme val="minor"/>
      </rPr>
      <t>+(цена ед№3 - цена ср.)</t>
    </r>
    <r>
      <rPr>
        <vertAlign val="superscript"/>
        <sz val="16"/>
        <rFont val="Calibri"/>
        <family val="2"/>
        <charset val="204"/>
        <scheme val="minor"/>
      </rPr>
      <t>2</t>
    </r>
  </si>
  <si>
    <t xml:space="preserve">Обоснования начальной (максимальной) цены контракта
на поставку печатной техники для подразделений Главного управления МЧС России по Ростовской области </t>
  </si>
  <si>
    <t xml:space="preserve">Многофунцкциональное устройство </t>
  </si>
  <si>
    <t xml:space="preserve">Предложение №1                       № 178/07 от 23.07.2026
</t>
  </si>
  <si>
    <t xml:space="preserve">Предложение №2                         № б/н от 23.07.2026
</t>
  </si>
  <si>
    <t>Предложение №3
№ 93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</si>
</sst>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4" fontId="2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8" fillId="0" borderId="9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9" fillId="0" borderId="18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3" fontId="8" fillId="0" borderId="10" xfId="0" applyNumberFormat="1" applyFont="1" applyFill="1" applyBorder="1" applyAlignment="1">
      <alignment horizontal="center" vertical="top" wrapText="1"/>
    </xf>
    <xf numFmtId="4" fontId="8" fillId="0" borderId="15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right" vertical="center" wrapText="1"/>
    </xf>
    <xf numFmtId="0" fontId="8" fillId="0" borderId="20" xfId="0" applyFont="1" applyFill="1" applyBorder="1" applyAlignment="1">
      <alignment horizontal="right" vertical="center" wrapText="1"/>
    </xf>
    <xf numFmtId="0" fontId="8" fillId="0" borderId="21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5915297" y="1758587"/>
          <a:ext cx="7514409" cy="450669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view="pageBreakPreview" topLeftCell="A7" zoomScale="70" zoomScaleNormal="70" zoomScaleSheetLayoutView="70" workbookViewId="0">
      <selection activeCell="I24" sqref="I24:K24"/>
    </sheetView>
  </sheetViews>
  <sheetFormatPr defaultRowHeight="15" x14ac:dyDescent="0.25"/>
  <cols>
    <col min="1" max="1" width="5.85546875" style="1" customWidth="1"/>
    <col min="2" max="2" width="67.7109375" style="5" customWidth="1"/>
    <col min="3" max="3" width="10.7109375" style="1" customWidth="1"/>
    <col min="4" max="4" width="9.140625" style="6"/>
    <col min="5" max="5" width="18.42578125" style="1" customWidth="1"/>
    <col min="6" max="6" width="20.42578125" style="1" customWidth="1"/>
    <col min="7" max="7" width="18.42578125" style="1" customWidth="1"/>
    <col min="8" max="8" width="22" style="1" customWidth="1"/>
    <col min="9" max="9" width="18.140625" style="1" customWidth="1"/>
    <col min="10" max="10" width="22.28515625" style="1" customWidth="1"/>
    <col min="11" max="11" width="70.42578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2.75" customHeight="1" x14ac:dyDescent="0.2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.25" hidden="1" customHeight="1" x14ac:dyDescent="0.25">
      <c r="A2" s="8"/>
      <c r="B2" s="9"/>
      <c r="C2" s="8"/>
      <c r="D2" s="10"/>
      <c r="E2" s="8"/>
      <c r="F2" s="8"/>
      <c r="G2" s="8"/>
      <c r="H2" s="8"/>
      <c r="I2" s="8"/>
      <c r="J2" s="8"/>
      <c r="K2" s="8"/>
    </row>
    <row r="3" spans="1:11" ht="22.5" customHeight="1" x14ac:dyDescent="0.35">
      <c r="A3" s="39"/>
      <c r="B3" s="39"/>
      <c r="C3" s="39"/>
      <c r="D3" s="11"/>
      <c r="E3" s="40" t="s">
        <v>5</v>
      </c>
      <c r="F3" s="40"/>
      <c r="G3" s="40"/>
      <c r="H3" s="40"/>
      <c r="I3" s="40"/>
      <c r="J3" s="40"/>
      <c r="K3" s="12"/>
    </row>
    <row r="4" spans="1:11" ht="19.5" customHeight="1" x14ac:dyDescent="0.35">
      <c r="A4" s="39"/>
      <c r="B4" s="39"/>
      <c r="C4" s="39"/>
      <c r="D4" s="11"/>
      <c r="E4" s="41" t="s">
        <v>14</v>
      </c>
      <c r="F4" s="41"/>
      <c r="G4" s="40" t="s">
        <v>7</v>
      </c>
      <c r="H4" s="40"/>
      <c r="I4" s="40"/>
      <c r="J4" s="40"/>
      <c r="K4" s="12"/>
    </row>
    <row r="5" spans="1:11" ht="21.75" customHeight="1" x14ac:dyDescent="0.35">
      <c r="A5" s="39"/>
      <c r="B5" s="39"/>
      <c r="C5" s="39"/>
      <c r="D5" s="11"/>
      <c r="E5" s="40" t="s">
        <v>6</v>
      </c>
      <c r="F5" s="40"/>
      <c r="G5" s="40"/>
      <c r="H5" s="40"/>
      <c r="I5" s="40"/>
      <c r="J5" s="40"/>
      <c r="K5" s="12"/>
    </row>
    <row r="6" spans="1:11" ht="19.5" customHeight="1" x14ac:dyDescent="0.35">
      <c r="A6" s="39"/>
      <c r="B6" s="39"/>
      <c r="C6" s="39"/>
      <c r="D6" s="11"/>
      <c r="E6" s="42" t="s">
        <v>23</v>
      </c>
      <c r="F6" s="42"/>
      <c r="G6" s="42"/>
      <c r="H6" s="42"/>
      <c r="I6" s="42"/>
      <c r="J6" s="42"/>
      <c r="K6" s="12"/>
    </row>
    <row r="7" spans="1:11" ht="22.5" customHeight="1" x14ac:dyDescent="0.35">
      <c r="A7" s="39"/>
      <c r="B7" s="39"/>
      <c r="C7" s="39"/>
      <c r="D7" s="11"/>
      <c r="E7" s="43" t="s">
        <v>8</v>
      </c>
      <c r="F7" s="43"/>
      <c r="G7" s="43"/>
      <c r="H7" s="43"/>
      <c r="I7" s="43"/>
      <c r="J7" s="43"/>
      <c r="K7" s="12"/>
    </row>
    <row r="8" spans="1:11" ht="17.25" customHeight="1" x14ac:dyDescent="0.35">
      <c r="A8" s="39"/>
      <c r="B8" s="39"/>
      <c r="C8" s="39"/>
      <c r="D8" s="11"/>
      <c r="E8" s="44" t="s">
        <v>9</v>
      </c>
      <c r="F8" s="44"/>
      <c r="G8" s="44"/>
      <c r="H8" s="44"/>
      <c r="I8" s="44"/>
      <c r="J8" s="44"/>
      <c r="K8" s="12"/>
    </row>
    <row r="9" spans="1:11" s="2" customFormat="1" ht="25.5" customHeight="1" x14ac:dyDescent="0.25">
      <c r="A9" s="13"/>
      <c r="B9" s="14"/>
      <c r="C9" s="13"/>
      <c r="D9" s="15"/>
      <c r="E9" s="68" t="s">
        <v>15</v>
      </c>
      <c r="F9" s="68"/>
      <c r="G9" s="68"/>
      <c r="H9" s="68"/>
      <c r="I9" s="68"/>
      <c r="J9" s="68"/>
      <c r="K9" s="16"/>
    </row>
    <row r="10" spans="1:11" s="2" customFormat="1" ht="23.25" customHeight="1" thickBot="1" x14ac:dyDescent="0.3">
      <c r="A10" s="13"/>
      <c r="B10" s="14"/>
      <c r="C10" s="13"/>
      <c r="D10" s="15"/>
      <c r="E10" s="69"/>
      <c r="F10" s="69"/>
      <c r="G10" s="69"/>
      <c r="H10" s="69"/>
      <c r="I10" s="69"/>
      <c r="J10" s="69"/>
      <c r="K10" s="16"/>
    </row>
    <row r="11" spans="1:11" s="3" customFormat="1" ht="66.75" customHeight="1" x14ac:dyDescent="0.25">
      <c r="A11" s="74" t="s">
        <v>0</v>
      </c>
      <c r="B11" s="72" t="s">
        <v>1</v>
      </c>
      <c r="C11" s="72" t="s">
        <v>18</v>
      </c>
      <c r="D11" s="72" t="s">
        <v>4</v>
      </c>
      <c r="E11" s="61" t="s">
        <v>26</v>
      </c>
      <c r="F11" s="62"/>
      <c r="G11" s="61" t="s">
        <v>27</v>
      </c>
      <c r="H11" s="62"/>
      <c r="I11" s="61" t="s">
        <v>28</v>
      </c>
      <c r="J11" s="62"/>
      <c r="K11" s="17" t="s">
        <v>17</v>
      </c>
    </row>
    <row r="12" spans="1:11" s="3" customFormat="1" ht="36.75" customHeight="1" thickBot="1" x14ac:dyDescent="0.3">
      <c r="A12" s="75"/>
      <c r="B12" s="73"/>
      <c r="C12" s="73"/>
      <c r="D12" s="73"/>
      <c r="E12" s="18" t="s">
        <v>2</v>
      </c>
      <c r="F12" s="19" t="s">
        <v>3</v>
      </c>
      <c r="G12" s="19" t="s">
        <v>2</v>
      </c>
      <c r="H12" s="19" t="s">
        <v>3</v>
      </c>
      <c r="I12" s="19" t="s">
        <v>2</v>
      </c>
      <c r="J12" s="20" t="s">
        <v>3</v>
      </c>
      <c r="K12" s="21" t="s">
        <v>11</v>
      </c>
    </row>
    <row r="13" spans="1:11" s="3" customFormat="1" ht="24" customHeight="1" x14ac:dyDescent="0.25">
      <c r="A13" s="35">
        <v>1</v>
      </c>
      <c r="B13" s="45" t="s">
        <v>25</v>
      </c>
      <c r="C13" s="48" t="s">
        <v>20</v>
      </c>
      <c r="D13" s="51">
        <v>14</v>
      </c>
      <c r="E13" s="22">
        <v>15200</v>
      </c>
      <c r="F13" s="23">
        <f>E13*D13</f>
        <v>212800</v>
      </c>
      <c r="G13" s="24">
        <v>15000</v>
      </c>
      <c r="H13" s="24">
        <f>G13*D13</f>
        <v>210000</v>
      </c>
      <c r="I13" s="25">
        <v>16700</v>
      </c>
      <c r="J13" s="26">
        <f>I13*D13</f>
        <v>233800</v>
      </c>
      <c r="K13" s="52">
        <f>J14</f>
        <v>218866.62</v>
      </c>
    </row>
    <row r="14" spans="1:11" s="3" customFormat="1" ht="24" customHeight="1" x14ac:dyDescent="0.25">
      <c r="A14" s="36"/>
      <c r="B14" s="46"/>
      <c r="C14" s="49"/>
      <c r="D14" s="49"/>
      <c r="E14" s="55" t="s">
        <v>16</v>
      </c>
      <c r="F14" s="56"/>
      <c r="G14" s="56"/>
      <c r="H14" s="56"/>
      <c r="I14" s="57"/>
      <c r="J14" s="27">
        <v>218866.62</v>
      </c>
      <c r="K14" s="53"/>
    </row>
    <row r="15" spans="1:11" s="3" customFormat="1" ht="24" customHeight="1" x14ac:dyDescent="0.25">
      <c r="A15" s="36"/>
      <c r="B15" s="46"/>
      <c r="C15" s="49"/>
      <c r="D15" s="49"/>
      <c r="E15" s="58" t="s">
        <v>10</v>
      </c>
      <c r="F15" s="59"/>
      <c r="G15" s="59"/>
      <c r="H15" s="59"/>
      <c r="I15" s="60"/>
      <c r="J15" s="28">
        <f>(E13+G13+I13)/3</f>
        <v>15633.333333333334</v>
      </c>
      <c r="K15" s="53"/>
    </row>
    <row r="16" spans="1:11" s="3" customFormat="1" ht="24" customHeight="1" x14ac:dyDescent="0.25">
      <c r="A16" s="36"/>
      <c r="B16" s="46"/>
      <c r="C16" s="49"/>
      <c r="D16" s="49"/>
      <c r="E16" s="58" t="s">
        <v>6</v>
      </c>
      <c r="F16" s="59"/>
      <c r="G16" s="59"/>
      <c r="H16" s="59"/>
      <c r="I16" s="60"/>
      <c r="J16" s="27">
        <f>(((E13-J15)^2+(G13-J15)^2+(I13-J15)^2)/2)^0.5</f>
        <v>929.157324317757</v>
      </c>
      <c r="K16" s="53"/>
    </row>
    <row r="17" spans="1:11" s="3" customFormat="1" ht="24" customHeight="1" thickBot="1" x14ac:dyDescent="0.3">
      <c r="A17" s="37"/>
      <c r="B17" s="47"/>
      <c r="C17" s="50"/>
      <c r="D17" s="50"/>
      <c r="E17" s="63" t="s">
        <v>9</v>
      </c>
      <c r="F17" s="64"/>
      <c r="G17" s="64"/>
      <c r="H17" s="64"/>
      <c r="I17" s="65"/>
      <c r="J17" s="29">
        <f>(J16/J15)*100</f>
        <v>5.9434370425442875</v>
      </c>
      <c r="K17" s="54"/>
    </row>
    <row r="18" spans="1:11" ht="23.25" customHeight="1" x14ac:dyDescent="0.25">
      <c r="A18" s="67" t="s">
        <v>12</v>
      </c>
      <c r="B18" s="67"/>
      <c r="C18" s="30" t="s">
        <v>20</v>
      </c>
      <c r="D18" s="30">
        <v>14</v>
      </c>
      <c r="E18" s="66" t="s">
        <v>13</v>
      </c>
      <c r="F18" s="66"/>
      <c r="G18" s="66"/>
      <c r="H18" s="66"/>
      <c r="I18" s="66"/>
      <c r="J18" s="66"/>
      <c r="K18" s="4">
        <f>K13</f>
        <v>218866.62</v>
      </c>
    </row>
    <row r="19" spans="1:11" ht="30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ht="64.5" customHeight="1" x14ac:dyDescent="0.3">
      <c r="A20" s="76" t="s">
        <v>19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hidden="1" x14ac:dyDescent="0.25">
      <c r="A21" s="33"/>
      <c r="B21" s="14"/>
      <c r="C21" s="33"/>
      <c r="D21" s="34"/>
      <c r="E21" s="33"/>
      <c r="F21" s="33"/>
      <c r="G21" s="33"/>
      <c r="H21" s="33"/>
      <c r="I21" s="33"/>
      <c r="J21" s="33"/>
      <c r="K21" s="33"/>
    </row>
    <row r="22" spans="1:11" ht="21" x14ac:dyDescent="0.25">
      <c r="A22" s="33"/>
      <c r="B22" s="14"/>
      <c r="C22" s="33"/>
      <c r="D22" s="34"/>
      <c r="E22" s="33"/>
      <c r="F22" s="33"/>
      <c r="G22" s="33"/>
      <c r="H22" s="33"/>
      <c r="I22" s="33"/>
      <c r="J22" s="33"/>
      <c r="K22" s="33"/>
    </row>
    <row r="23" spans="1:11" ht="21" x14ac:dyDescent="0.25">
      <c r="A23" s="33"/>
      <c r="B23" s="14"/>
      <c r="C23" s="33"/>
      <c r="D23" s="34"/>
      <c r="E23" s="33"/>
      <c r="F23" s="33"/>
      <c r="G23" s="33"/>
      <c r="H23" s="33"/>
      <c r="I23" s="33"/>
      <c r="J23" s="33"/>
      <c r="K23" s="33"/>
    </row>
    <row r="24" spans="1:11" ht="65.25" customHeight="1" x14ac:dyDescent="0.3">
      <c r="A24" s="70" t="s">
        <v>21</v>
      </c>
      <c r="B24" s="70"/>
      <c r="C24" s="70"/>
      <c r="D24" s="70"/>
      <c r="E24" s="70"/>
      <c r="F24" s="70"/>
      <c r="G24" s="70"/>
      <c r="H24" s="70"/>
      <c r="I24" s="71" t="s">
        <v>22</v>
      </c>
      <c r="J24" s="71"/>
      <c r="K24" s="71"/>
    </row>
    <row r="27" spans="1:11" x14ac:dyDescent="0.25">
      <c r="K27" s="7"/>
    </row>
  </sheetData>
  <mergeCells count="34">
    <mergeCell ref="E18:J18"/>
    <mergeCell ref="A18:B18"/>
    <mergeCell ref="E9:J9"/>
    <mergeCell ref="E10:F10"/>
    <mergeCell ref="A24:H24"/>
    <mergeCell ref="I24:K24"/>
    <mergeCell ref="D11:D12"/>
    <mergeCell ref="C11:C12"/>
    <mergeCell ref="B11:B12"/>
    <mergeCell ref="A11:A12"/>
    <mergeCell ref="A20:K20"/>
    <mergeCell ref="G10:H10"/>
    <mergeCell ref="I10:J10"/>
    <mergeCell ref="E16:I16"/>
    <mergeCell ref="E17:I17"/>
    <mergeCell ref="E15:I15"/>
    <mergeCell ref="E11:F11"/>
    <mergeCell ref="G11:H11"/>
    <mergeCell ref="I11:J11"/>
    <mergeCell ref="A13:A17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B13:B17"/>
    <mergeCell ref="C13:C17"/>
    <mergeCell ref="D13:D17"/>
    <mergeCell ref="K13:K17"/>
    <mergeCell ref="E14:I14"/>
  </mergeCells>
  <pageMargins left="0.51181102362204722" right="0.23622047244094491" top="0.82677165354330717" bottom="0.78740157480314965" header="0" footer="0"/>
  <pageSetup paperSize="9" scale="49" orientation="landscape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Старший инженер - Красова Л. Ю.</cp:lastModifiedBy>
  <cp:lastPrinted>2026-07-23T10:55:19Z</cp:lastPrinted>
  <dcterms:created xsi:type="dcterms:W3CDTF">2014-08-11T05:57:44Z</dcterms:created>
  <dcterms:modified xsi:type="dcterms:W3CDTF">2026-07-23T10:55:34Z</dcterms:modified>
</cp:coreProperties>
</file>