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23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Лист1!$A$1:$Q$102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P97" i="1" l="1"/>
  <c r="P96" i="1"/>
  <c r="P95" i="1"/>
  <c r="P30" i="1"/>
  <c r="P29" i="1"/>
  <c r="P28" i="1"/>
  <c r="P27" i="1"/>
  <c r="P26" i="1"/>
  <c r="P25" i="1"/>
  <c r="P24" i="1"/>
  <c r="N97" i="1"/>
  <c r="N96" i="1"/>
  <c r="N95" i="1"/>
  <c r="N30" i="1"/>
  <c r="N29" i="1"/>
  <c r="N28" i="1"/>
  <c r="N27" i="1"/>
  <c r="N26" i="1"/>
  <c r="N25" i="1"/>
  <c r="N24" i="1"/>
  <c r="J97" i="1"/>
  <c r="J96" i="1"/>
  <c r="J95" i="1"/>
  <c r="J30" i="1"/>
  <c r="J29" i="1"/>
  <c r="J28" i="1"/>
  <c r="J27" i="1"/>
  <c r="J26" i="1"/>
  <c r="J25" i="1"/>
  <c r="N98" i="1" l="1"/>
  <c r="J98" i="1"/>
  <c r="P98" i="1"/>
  <c r="N2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1" i="3"/>
  <c r="J1" i="3"/>
  <c r="J2" i="3"/>
  <c r="J3" i="3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C1" i="3"/>
</calcChain>
</file>

<file path=xl/sharedStrings.xml><?xml version="1.0" encoding="utf-8"?>
<sst xmlns="http://schemas.openxmlformats.org/spreadsheetml/2006/main" count="43" uniqueCount="31">
  <si>
    <t>№ п/п</t>
  </si>
  <si>
    <t>Наименование и характеристики объекта закупки</t>
  </si>
  <si>
    <t xml:space="preserve">Ед. изм.              </t>
  </si>
  <si>
    <t>Кол-во</t>
  </si>
  <si>
    <t>за единицу товара (работы, услуги)</t>
  </si>
  <si>
    <t>сумма за необходимое количество товара (работы, услуги)</t>
  </si>
  <si>
    <t>сумма за необходимое количество товара</t>
  </si>
  <si>
    <t>за единицу товара</t>
  </si>
  <si>
    <t>Экономист по сбыту ОМТОПП и СП ЦТАО                                                                                                                                                                            Е.Д. Гавриленко</t>
  </si>
  <si>
    <t xml:space="preserve">                             </t>
  </si>
  <si>
    <t>Экономист ОМТОУППиСП ЦТАО</t>
  </si>
  <si>
    <t>___________________________</t>
  </si>
  <si>
    <t>Э.Р.Васильева</t>
  </si>
  <si>
    <t>шт</t>
  </si>
  <si>
    <t xml:space="preserve">Расчет и обоснование цены контракта, заключаемого с единственным поставщиком (подрядчиком, исполнителем), (суммы цен единиц товара (работы, услуги)  от 15.04.2026
</t>
  </si>
  <si>
    <t>Предложение  № 184 от 15.04.2026</t>
  </si>
  <si>
    <t>Предложение  № 185 от 15.04.2026</t>
  </si>
  <si>
    <t>Предложение  № 186 от 15.04.2026</t>
  </si>
  <si>
    <t>Грунтовка глубокого проникновения</t>
  </si>
  <si>
    <t>Сетка шлифовальная</t>
  </si>
  <si>
    <t xml:space="preserve">Лопата совковая </t>
  </si>
  <si>
    <t>Вибратор глубинный</t>
  </si>
  <si>
    <t xml:space="preserve">Для расчета цены контракта в конкретном случае применялись следующие виды поправок (надбавок): стоимость товара, тары, упаковки, транспортные расходы, расходы на страхование, уплату налогов, в том числе НДС (либо НДС не облагается), сборов и других обязательных платежей, а также гарантийные обязательства.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</si>
  <si>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Кирпич керамический</t>
  </si>
  <si>
    <t>кг</t>
  </si>
  <si>
    <t>Бумага шлифовальная</t>
  </si>
  <si>
    <t>Диск по бетону</t>
  </si>
  <si>
    <t xml:space="preserve">Метла </t>
  </si>
  <si>
    <t>Перфоратор</t>
  </si>
  <si>
    <t>Болгарка средняя</t>
  </si>
  <si>
    <t>В результате анализа предоставленных данных определена стартовая цена товаров (работы, услуги)  равная минимальной цене: 74371 (семьдесят четыре тысячи триста семьдесят один) рублей 65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</si>
</sst>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&quot;р.&quot;;[Red]\-#,##0.00&quot;р.&quot;"/>
    <numFmt numFmtId="164" formatCode="#\ ##0.00&quot;р.&quot;"/>
    <numFmt numFmtId="165" formatCode="#\ ##0.00"/>
  </numFmts>
  <fonts count="12" x14ac:knownFonts="1">
    <font>
      <sz val="11"/>
      <color rgb="FF000000"/>
      <name val="Calibri"/>
      <charset val="204"/>
    </font>
    <font>
      <sz val="11"/>
      <color rgb="FF000000"/>
      <name val="Times New Roman"/>
      <charset val="204"/>
    </font>
    <font>
      <b/>
      <sz val="10"/>
      <color rgb="FF000000"/>
      <name val="Times New Roman"/>
      <charset val="204"/>
    </font>
    <font>
      <sz val="11"/>
      <color rgb="FF000000"/>
      <name val="Calibri"/>
      <charset val="204"/>
    </font>
    <font>
      <b/>
      <sz val="11"/>
      <color rgb="FF000000"/>
      <name val="Times New Roman"/>
      <charset val="204"/>
    </font>
    <font>
      <sz val="10"/>
      <color rgb="FF000000"/>
      <name val="Times New Roman"/>
      <charset val="204"/>
    </font>
    <font>
      <sz val="11"/>
      <color rgb="FFFF0000"/>
      <name val="Times New Roman"/>
      <charset val="204"/>
    </font>
    <font>
      <sz val="12"/>
      <color rgb="FF000000"/>
      <name val="Times New Roman"/>
      <charset val="204"/>
    </font>
    <font>
      <sz val="13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left" vertical="distributed"/>
    </xf>
    <xf numFmtId="0" fontId="1" fillId="0" borderId="20" xfId="0" applyNumberFormat="1" applyFont="1" applyFill="1" applyBorder="1" applyAlignment="1" applyProtection="1"/>
    <xf numFmtId="0" fontId="5" fillId="0" borderId="21" xfId="0" applyNumberFormat="1" applyFont="1" applyFill="1" applyBorder="1" applyAlignment="1" applyProtection="1">
      <alignment horizontal="center" vertical="center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25" xfId="0" applyNumberFormat="1" applyFont="1" applyFill="1" applyBorder="1" applyAlignment="1" applyProtection="1">
      <alignment horizontal="center" vertical="center" wrapText="1"/>
    </xf>
    <xf numFmtId="0" fontId="5" fillId="0" borderId="25" xfId="0" applyNumberFormat="1" applyFont="1" applyFill="1" applyBorder="1" applyAlignment="1" applyProtection="1">
      <alignment horizontal="center" vertical="center"/>
    </xf>
    <xf numFmtId="0" fontId="5" fillId="0" borderId="26" xfId="0" applyNumberFormat="1" applyFont="1" applyFill="1" applyBorder="1" applyAlignment="1" applyProtection="1">
      <alignment horizontal="center" vertical="center"/>
    </xf>
    <xf numFmtId="0" fontId="2" fillId="0" borderId="27" xfId="0" applyNumberFormat="1" applyFont="1" applyFill="1" applyBorder="1" applyAlignment="1" applyProtection="1">
      <alignment horizontal="center" vertical="center" wrapText="1"/>
    </xf>
    <xf numFmtId="0" fontId="5" fillId="0" borderId="28" xfId="0" applyNumberFormat="1" applyFont="1" applyFill="1" applyBorder="1" applyAlignment="1" applyProtection="1">
      <alignment horizontal="center"/>
    </xf>
    <xf numFmtId="0" fontId="5" fillId="0" borderId="28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164" fontId="5" fillId="2" borderId="35" xfId="0" applyNumberFormat="1" applyFont="1" applyFill="1" applyBorder="1" applyAlignment="1" applyProtection="1">
      <alignment horizontal="center" vertical="center" wrapText="1"/>
    </xf>
    <xf numFmtId="164" fontId="5" fillId="2" borderId="36" xfId="0" applyNumberFormat="1" applyFont="1" applyFill="1" applyBorder="1" applyAlignment="1" applyProtection="1">
      <alignment horizontal="center" vertical="center" wrapText="1"/>
    </xf>
    <xf numFmtId="164" fontId="5" fillId="2" borderId="37" xfId="0" applyNumberFormat="1" applyFont="1" applyFill="1" applyBorder="1" applyAlignment="1" applyProtection="1">
      <alignment horizontal="center" vertical="center" wrapText="1"/>
    </xf>
    <xf numFmtId="164" fontId="5" fillId="0" borderId="35" xfId="0" applyNumberFormat="1" applyFont="1" applyFill="1" applyBorder="1" applyAlignment="1" applyProtection="1">
      <alignment horizontal="center" vertical="center" wrapText="1"/>
    </xf>
    <xf numFmtId="164" fontId="5" fillId="0" borderId="36" xfId="0" applyNumberFormat="1" applyFont="1" applyFill="1" applyBorder="1" applyAlignment="1" applyProtection="1">
      <alignment horizontal="center" vertical="center" wrapText="1"/>
    </xf>
    <xf numFmtId="164" fontId="5" fillId="2" borderId="21" xfId="0" applyNumberFormat="1" applyFont="1" applyFill="1" applyBorder="1" applyAlignment="1" applyProtection="1">
      <alignment wrapText="1"/>
    </xf>
    <xf numFmtId="164" fontId="5" fillId="2" borderId="25" xfId="0" applyNumberFormat="1" applyFont="1" applyFill="1" applyBorder="1" applyAlignment="1" applyProtection="1">
      <alignment wrapText="1"/>
    </xf>
    <xf numFmtId="164" fontId="5" fillId="0" borderId="21" xfId="0" applyNumberFormat="1" applyFont="1" applyFill="1" applyBorder="1" applyAlignment="1" applyProtection="1">
      <alignment wrapText="1"/>
    </xf>
    <xf numFmtId="164" fontId="5" fillId="0" borderId="25" xfId="0" applyNumberFormat="1" applyFont="1" applyFill="1" applyBorder="1" applyAlignment="1" applyProtection="1">
      <alignment wrapText="1"/>
    </xf>
    <xf numFmtId="164" fontId="5" fillId="2" borderId="31" xfId="0" applyNumberFormat="1" applyFont="1" applyFill="1" applyBorder="1" applyAlignment="1" applyProtection="1">
      <alignment wrapText="1"/>
    </xf>
    <xf numFmtId="164" fontId="5" fillId="0" borderId="31" xfId="0" applyNumberFormat="1" applyFont="1" applyFill="1" applyBorder="1" applyAlignment="1" applyProtection="1">
      <alignment wrapText="1"/>
    </xf>
    <xf numFmtId="164" fontId="5" fillId="2" borderId="38" xfId="0" applyNumberFormat="1" applyFont="1" applyFill="1" applyBorder="1" applyAlignment="1" applyProtection="1"/>
    <xf numFmtId="164" fontId="5" fillId="0" borderId="38" xfId="0" applyNumberFormat="1" applyFont="1" applyFill="1" applyBorder="1" applyAlignment="1" applyProtection="1"/>
    <xf numFmtId="164" fontId="5" fillId="2" borderId="39" xfId="0" applyNumberFormat="1" applyFont="1" applyFill="1" applyBorder="1" applyAlignment="1" applyProtection="1"/>
    <xf numFmtId="164" fontId="5" fillId="0" borderId="39" xfId="0" applyNumberFormat="1" applyFont="1" applyFill="1" applyBorder="1" applyAlignment="1" applyProtection="1"/>
    <xf numFmtId="164" fontId="5" fillId="0" borderId="31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justify"/>
    </xf>
    <xf numFmtId="0" fontId="1" fillId="0" borderId="0" xfId="0" applyNumberFormat="1" applyFont="1" applyFill="1" applyBorder="1" applyAlignment="1" applyProtection="1">
      <alignment horizontal="left" vertical="distributed"/>
    </xf>
    <xf numFmtId="0" fontId="5" fillId="0" borderId="41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42" xfId="0" applyNumberFormat="1" applyFont="1" applyFill="1" applyBorder="1" applyAlignment="1" applyProtection="1">
      <alignment horizontal="center" vertical="center" wrapText="1"/>
    </xf>
    <xf numFmtId="0" fontId="1" fillId="0" borderId="43" xfId="0" applyNumberFormat="1" applyFont="1" applyFill="1" applyBorder="1" applyAlignment="1" applyProtection="1"/>
    <xf numFmtId="164" fontId="5" fillId="0" borderId="44" xfId="0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Border="1" applyAlignment="1" applyProtection="1">
      <alignment horizontal="center" vertical="center"/>
    </xf>
    <xf numFmtId="164" fontId="5" fillId="0" borderId="44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" fillId="0" borderId="44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44" xfId="0" applyNumberFormat="1" applyFont="1" applyFill="1" applyBorder="1" applyAlignment="1" applyProtection="1"/>
    <xf numFmtId="0" fontId="1" fillId="0" borderId="45" xfId="0" applyNumberFormat="1" applyFont="1" applyFill="1" applyBorder="1" applyAlignment="1" applyProtection="1"/>
    <xf numFmtId="164" fontId="5" fillId="0" borderId="0" xfId="0" applyNumberFormat="1" applyFont="1" applyFill="1" applyBorder="1" applyAlignment="1" applyProtection="1">
      <alignment horizontal="center" vertical="center"/>
    </xf>
    <xf numFmtId="0" fontId="5" fillId="0" borderId="46" xfId="0" applyNumberFormat="1" applyFont="1" applyFill="1" applyBorder="1" applyAlignment="1" applyProtection="1">
      <alignment horizontal="center"/>
    </xf>
    <xf numFmtId="0" fontId="5" fillId="0" borderId="47" xfId="0" applyNumberFormat="1" applyFont="1" applyFill="1" applyBorder="1" applyAlignment="1" applyProtection="1">
      <alignment horizontal="center" vertical="center" wrapText="1"/>
    </xf>
    <xf numFmtId="0" fontId="5" fillId="0" borderId="48" xfId="0" applyNumberFormat="1" applyFont="1" applyFill="1" applyBorder="1" applyAlignment="1" applyProtection="1">
      <alignment horizontal="center"/>
    </xf>
    <xf numFmtId="0" fontId="5" fillId="0" borderId="48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164" fontId="5" fillId="0" borderId="49" xfId="0" applyNumberFormat="1" applyFont="1" applyFill="1" applyBorder="1" applyAlignment="1" applyProtection="1"/>
    <xf numFmtId="164" fontId="5" fillId="0" borderId="50" xfId="0" applyNumberFormat="1" applyFont="1" applyFill="1" applyBorder="1" applyAlignment="1" applyProtection="1"/>
    <xf numFmtId="0" fontId="1" fillId="0" borderId="6" xfId="0" applyNumberFormat="1" applyFont="1" applyFill="1" applyBorder="1" applyAlignment="1" applyProtection="1"/>
    <xf numFmtId="164" fontId="1" fillId="0" borderId="8" xfId="0" applyNumberFormat="1" applyFont="1" applyFill="1" applyBorder="1" applyAlignment="1" applyProtection="1"/>
    <xf numFmtId="0" fontId="1" fillId="0" borderId="7" xfId="0" applyNumberFormat="1" applyFont="1" applyFill="1" applyBorder="1" applyAlignment="1" applyProtection="1"/>
    <xf numFmtId="164" fontId="1" fillId="0" borderId="7" xfId="0" applyNumberFormat="1" applyFont="1" applyFill="1" applyBorder="1" applyAlignment="1" applyProtection="1"/>
    <xf numFmtId="0" fontId="1" fillId="0" borderId="31" xfId="0" applyNumberFormat="1" applyFont="1" applyFill="1" applyBorder="1" applyAlignment="1" applyProtection="1"/>
    <xf numFmtId="165" fontId="1" fillId="0" borderId="8" xfId="0" applyNumberFormat="1" applyFont="1" applyFill="1" applyBorder="1" applyAlignment="1" applyProtection="1"/>
    <xf numFmtId="0" fontId="1" fillId="0" borderId="51" xfId="0" applyNumberFormat="1" applyFont="1" applyFill="1" applyBorder="1" applyAlignment="1" applyProtection="1"/>
    <xf numFmtId="0" fontId="1" fillId="0" borderId="52" xfId="0" applyNumberFormat="1" applyFont="1" applyFill="1" applyBorder="1" applyAlignment="1" applyProtection="1"/>
    <xf numFmtId="0" fontId="5" fillId="0" borderId="23" xfId="0" applyNumberFormat="1" applyFont="1" applyFill="1" applyBorder="1" applyAlignment="1" applyProtection="1">
      <alignment horizontal="left" vertical="center"/>
    </xf>
    <xf numFmtId="0" fontId="9" fillId="0" borderId="46" xfId="0" applyNumberFormat="1" applyFont="1" applyFill="1" applyBorder="1" applyAlignment="1" applyProtection="1">
      <alignment horizontal="center" vertical="center"/>
    </xf>
    <xf numFmtId="0" fontId="5" fillId="0" borderId="23" xfId="0" applyNumberFormat="1" applyFont="1" applyFill="1" applyBorder="1" applyAlignment="1" applyProtection="1">
      <alignment horizontal="left" vertical="center"/>
    </xf>
    <xf numFmtId="0" fontId="5" fillId="0" borderId="30" xfId="0" applyNumberFormat="1" applyFont="1" applyFill="1" applyBorder="1" applyAlignment="1" applyProtection="1">
      <alignment horizontal="left" vertical="center"/>
    </xf>
    <xf numFmtId="0" fontId="9" fillId="0" borderId="29" xfId="0" applyNumberFormat="1" applyFont="1" applyFill="1" applyBorder="1" applyAlignment="1" applyProtection="1">
      <alignment horizontal="left" vertical="center"/>
    </xf>
    <xf numFmtId="0" fontId="9" fillId="0" borderId="23" xfId="0" applyNumberFormat="1" applyFont="1" applyFill="1" applyBorder="1" applyAlignment="1" applyProtection="1">
      <alignment horizontal="left" vertical="center"/>
    </xf>
    <xf numFmtId="8" fontId="11" fillId="0" borderId="0" xfId="0" applyNumberFormat="1" applyFont="1" applyAlignment="1">
      <alignment vertical="center"/>
    </xf>
    <xf numFmtId="8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Border="1" applyAlignment="1" applyProtection="1"/>
    <xf numFmtId="0" fontId="10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distributed"/>
    </xf>
    <xf numFmtId="0" fontId="5" fillId="0" borderId="2" xfId="0" applyNumberFormat="1" applyFont="1" applyFill="1" applyBorder="1" applyAlignment="1" applyProtection="1">
      <alignment horizontal="left" vertical="distributed"/>
    </xf>
    <xf numFmtId="0" fontId="3" fillId="0" borderId="40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left" vertical="distributed"/>
    </xf>
    <xf numFmtId="0" fontId="5" fillId="0" borderId="0" xfId="0" applyNumberFormat="1" applyFont="1" applyFill="1" applyBorder="1" applyAlignment="1" applyProtection="1">
      <alignment horizontal="left" vertical="distributed"/>
    </xf>
    <xf numFmtId="0" fontId="3" fillId="0" borderId="17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>
      <alignment horizontal="left" vertical="distributed"/>
    </xf>
    <xf numFmtId="0" fontId="2" fillId="0" borderId="7" xfId="0" applyNumberFormat="1" applyFont="1" applyFill="1" applyBorder="1" applyAlignment="1" applyProtection="1">
      <alignment horizontal="left" vertical="distributed"/>
    </xf>
    <xf numFmtId="0" fontId="2" fillId="0" borderId="8" xfId="0" applyNumberFormat="1" applyFont="1" applyFill="1" applyBorder="1" applyAlignment="1" applyProtection="1">
      <alignment horizontal="left" vertical="distributed"/>
    </xf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9" fillId="2" borderId="32" xfId="0" applyNumberFormat="1" applyFont="1" applyFill="1" applyBorder="1" applyAlignment="1" applyProtection="1">
      <alignment horizontal="center" vertical="center" wrapText="1"/>
    </xf>
    <xf numFmtId="0" fontId="3" fillId="2" borderId="33" xfId="0" applyNumberFormat="1" applyFont="1" applyFill="1" applyBorder="1" applyAlignment="1" applyProtection="1">
      <alignment horizontal="center" vertical="center" wrapText="1"/>
    </xf>
    <xf numFmtId="0" fontId="3" fillId="2" borderId="34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/>
    </xf>
    <xf numFmtId="0" fontId="3" fillId="0" borderId="16" xfId="0" applyNumberFormat="1" applyFont="1" applyFill="1" applyBorder="1" applyAlignment="1" applyProtection="1">
      <alignment horizontal="center"/>
    </xf>
    <xf numFmtId="0" fontId="5" fillId="0" borderId="15" xfId="0" applyNumberFormat="1" applyFont="1" applyFill="1" applyBorder="1" applyAlignment="1" applyProtection="1">
      <alignment horizontal="distributed" vertical="center"/>
    </xf>
    <xf numFmtId="0" fontId="3" fillId="0" borderId="18" xfId="0" applyNumberFormat="1" applyFont="1" applyFill="1" applyBorder="1" applyAlignment="1" applyProtection="1">
      <alignment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3" fillId="0" borderId="19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17" xfId="0" applyNumberFormat="1" applyFont="1" applyFill="1" applyBorder="1" applyAlignment="1" applyProtection="1">
      <alignment horizontal="center" vertical="center" wrapText="1"/>
    </xf>
    <xf numFmtId="0" fontId="5" fillId="0" borderId="22" xfId="0" applyNumberFormat="1" applyFont="1" applyFill="1" applyBorder="1" applyAlignment="1" applyProtection="1">
      <alignment horizontal="center" vertical="center" wrapText="1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center" vertical="center" wrapText="1"/>
    </xf>
    <xf numFmtId="0" fontId="9" fillId="0" borderId="22" xfId="0" applyNumberFormat="1" applyFont="1" applyFill="1" applyBorder="1" applyAlignment="1" applyProtection="1">
      <alignment horizontal="left" vertical="center" wrapText="1"/>
    </xf>
    <xf numFmtId="0" fontId="5" fillId="0" borderId="23" xfId="0" applyNumberFormat="1" applyFont="1" applyFill="1" applyBorder="1" applyAlignment="1" applyProtection="1">
      <alignment horizontal="left" vertical="center" wrapText="1"/>
    </xf>
    <xf numFmtId="0" fontId="5" fillId="0" borderId="24" xfId="0" applyNumberFormat="1" applyFont="1" applyFill="1" applyBorder="1" applyAlignment="1" applyProtection="1">
      <alignment horizontal="left" vertical="center" wrapText="1"/>
    </xf>
    <xf numFmtId="0" fontId="9" fillId="0" borderId="29" xfId="0" applyNumberFormat="1" applyFont="1" applyFill="1" applyBorder="1" applyAlignment="1" applyProtection="1">
      <alignment horizontal="left" vertical="center" wrapText="1"/>
    </xf>
    <xf numFmtId="0" fontId="5" fillId="0" borderId="30" xfId="0" applyNumberFormat="1" applyFont="1" applyFill="1" applyBorder="1" applyAlignment="1" applyProtection="1">
      <alignment horizontal="left" vertical="center" wrapText="1"/>
    </xf>
    <xf numFmtId="0" fontId="9" fillId="0" borderId="29" xfId="0" applyNumberFormat="1" applyFont="1" applyFill="1" applyBorder="1" applyAlignment="1" applyProtection="1">
      <alignment horizontal="left" vertical="center"/>
    </xf>
    <xf numFmtId="0" fontId="5" fillId="0" borderId="23" xfId="0" applyNumberFormat="1" applyFont="1" applyFill="1" applyBorder="1" applyAlignment="1" applyProtection="1">
      <alignment horizontal="left" vertical="center"/>
    </xf>
    <xf numFmtId="0" fontId="5" fillId="0" borderId="30" xfId="0" applyNumberFormat="1" applyFont="1" applyFill="1" applyBorder="1" applyAlignment="1" applyProtection="1">
      <alignment horizontal="left" vertical="center"/>
    </xf>
    <xf numFmtId="0" fontId="9" fillId="0" borderId="24" xfId="0" applyNumberFormat="1" applyFont="1" applyFill="1" applyBorder="1" applyAlignment="1" applyProtection="1">
      <alignment horizontal="left" vertical="center"/>
    </xf>
    <xf numFmtId="0" fontId="5" fillId="0" borderId="31" xfId="0" applyNumberFormat="1" applyFont="1" applyFill="1" applyBorder="1" applyAlignment="1" applyProtection="1">
      <alignment horizontal="left" vertical="center"/>
    </xf>
    <xf numFmtId="0" fontId="5" fillId="0" borderId="22" xfId="0" applyNumberFormat="1" applyFont="1" applyFill="1" applyBorder="1" applyAlignment="1" applyProtection="1">
      <alignment horizontal="left" vertical="center"/>
    </xf>
    <xf numFmtId="0" fontId="9" fillId="0" borderId="24" xfId="0" applyNumberFormat="1" applyFont="1" applyFill="1" applyBorder="1" applyAlignment="1" applyProtection="1">
      <alignment horizontal="left" vertical="center" wrapText="1"/>
    </xf>
    <xf numFmtId="0" fontId="9" fillId="0" borderId="23" xfId="0" applyNumberFormat="1" applyFont="1" applyFill="1" applyBorder="1" applyAlignment="1" applyProtection="1">
      <alignment horizontal="left" vertical="center"/>
    </xf>
    <xf numFmtId="0" fontId="9" fillId="0" borderId="30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justify" vertical="top"/>
    </xf>
    <xf numFmtId="0" fontId="5" fillId="2" borderId="0" xfId="0" applyNumberFormat="1" applyFont="1" applyFill="1" applyBorder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/>
    </xf>
    <xf numFmtId="0" fontId="1" fillId="0" borderId="0" xfId="0" applyNumberFormat="1" applyFont="1" applyFill="1" applyBorder="1" applyAlignment="1" applyProtection="1">
      <alignment horizontal="center" wrapText="1"/>
    </xf>
    <xf numFmtId="0" fontId="4" fillId="0" borderId="6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/>
    <xf numFmtId="0" fontId="4" fillId="0" borderId="8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justify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114"/>
  <sheetViews>
    <sheetView tabSelected="1" zoomScaleNormal="100" workbookViewId="0">
      <selection activeCell="B100" sqref="B100:P100"/>
    </sheetView>
  </sheetViews>
  <sheetFormatPr defaultColWidth="9.140625" defaultRowHeight="15" customHeight="1" x14ac:dyDescent="0.25"/>
  <cols>
    <col min="1" max="1" width="4.28515625" style="1" customWidth="1"/>
    <col min="2" max="2" width="5.85546875" style="1" customWidth="1"/>
    <col min="3" max="5" width="9.140625" style="1" customWidth="1"/>
    <col min="6" max="6" width="16.28515625" style="1" customWidth="1"/>
    <col min="7" max="7" width="7.28515625" style="1" customWidth="1"/>
    <col min="8" max="8" width="7.85546875" style="1" customWidth="1"/>
    <col min="9" max="9" width="10.7109375" style="1" customWidth="1"/>
    <col min="10" max="10" width="19.140625" style="1" customWidth="1"/>
    <col min="11" max="11" width="10.140625" style="1" customWidth="1"/>
    <col min="12" max="12" width="0.42578125" style="1" hidden="1" customWidth="1"/>
    <col min="13" max="13" width="2.42578125" style="1" hidden="1" customWidth="1"/>
    <col min="14" max="14" width="15" style="1" customWidth="1"/>
    <col min="15" max="15" width="10.85546875" style="1" customWidth="1"/>
    <col min="16" max="16" width="14" style="1" customWidth="1"/>
    <col min="17" max="17" width="11.28515625" style="1" customWidth="1"/>
    <col min="18" max="18" width="11" style="1" customWidth="1"/>
    <col min="19" max="37" width="9.140625" style="1" customWidth="1"/>
    <col min="38" max="16384" width="9.140625" style="1"/>
  </cols>
  <sheetData>
    <row r="2" spans="2:29" ht="0.75" customHeight="1" x14ac:dyDescent="0.25"/>
    <row r="3" spans="2:29" ht="0.75" hidden="1" customHeight="1" x14ac:dyDescent="0.25">
      <c r="B3" s="71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</row>
    <row r="4" spans="2:29" ht="38.25" customHeight="1" thickBot="1" x14ac:dyDescent="0.3">
      <c r="B4" s="73" t="s">
        <v>14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30"/>
      <c r="R4" s="2"/>
    </row>
    <row r="5" spans="2:29" ht="6" hidden="1" customHeight="1" x14ac:dyDescent="0.25"/>
    <row r="6" spans="2:29" ht="0.75" hidden="1" customHeight="1" x14ac:dyDescent="0.25">
      <c r="B6" s="81"/>
      <c r="C6" s="82"/>
      <c r="D6" s="82"/>
      <c r="E6" s="82"/>
      <c r="F6" s="82"/>
      <c r="G6" s="75"/>
      <c r="H6" s="76"/>
      <c r="I6" s="76"/>
      <c r="J6" s="76"/>
      <c r="K6" s="76"/>
      <c r="L6" s="76"/>
      <c r="M6" s="76"/>
      <c r="N6" s="76"/>
      <c r="O6" s="76"/>
      <c r="P6" s="76"/>
      <c r="Q6" s="76"/>
      <c r="R6" s="77"/>
      <c r="S6" s="31"/>
    </row>
    <row r="7" spans="2:29" ht="28.5" hidden="1" customHeight="1" x14ac:dyDescent="0.25">
      <c r="B7" s="83"/>
      <c r="C7" s="84"/>
      <c r="D7" s="84"/>
      <c r="E7" s="84"/>
      <c r="F7" s="84"/>
      <c r="G7" s="78"/>
      <c r="H7" s="79"/>
      <c r="I7" s="79"/>
      <c r="J7" s="79"/>
      <c r="K7" s="79"/>
      <c r="L7" s="79"/>
      <c r="M7" s="79"/>
      <c r="N7" s="79"/>
      <c r="O7" s="79"/>
      <c r="P7" s="79"/>
      <c r="Q7" s="79"/>
      <c r="R7" s="80"/>
      <c r="S7" s="3"/>
      <c r="T7" s="32"/>
      <c r="U7" s="32"/>
      <c r="V7" s="32"/>
      <c r="W7" s="32"/>
      <c r="X7" s="32"/>
      <c r="Y7" s="32"/>
      <c r="Z7" s="32"/>
      <c r="AA7" s="32"/>
      <c r="AB7" s="32"/>
      <c r="AC7" s="32"/>
    </row>
    <row r="8" spans="2:29" ht="27.75" hidden="1" customHeight="1" x14ac:dyDescent="0.25">
      <c r="B8" s="83"/>
      <c r="C8" s="84"/>
      <c r="D8" s="84"/>
      <c r="E8" s="84"/>
      <c r="F8" s="84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80"/>
    </row>
    <row r="9" spans="2:29" ht="26.25" hidden="1" customHeight="1" x14ac:dyDescent="0.25">
      <c r="B9" s="83"/>
      <c r="C9" s="84"/>
      <c r="D9" s="84"/>
      <c r="E9" s="84"/>
      <c r="F9" s="84"/>
      <c r="G9" s="78"/>
      <c r="H9" s="79"/>
      <c r="I9" s="79"/>
      <c r="J9" s="79"/>
      <c r="K9" s="79"/>
      <c r="L9" s="79"/>
      <c r="M9" s="79"/>
      <c r="N9" s="79"/>
      <c r="O9" s="79"/>
      <c r="P9" s="79"/>
      <c r="Q9" s="79"/>
      <c r="R9" s="80"/>
    </row>
    <row r="10" spans="2:29" ht="28.5" hidden="1" customHeight="1" x14ac:dyDescent="0.25">
      <c r="B10" s="83"/>
      <c r="C10" s="84"/>
      <c r="D10" s="84"/>
      <c r="E10" s="84"/>
      <c r="F10" s="84"/>
      <c r="G10" s="78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80"/>
    </row>
    <row r="11" spans="2:29" ht="30" hidden="1" customHeight="1" x14ac:dyDescent="0.25">
      <c r="B11" s="83"/>
      <c r="C11" s="84"/>
      <c r="D11" s="84"/>
      <c r="E11" s="84"/>
      <c r="F11" s="84"/>
      <c r="G11" s="78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80"/>
    </row>
    <row r="12" spans="2:29" ht="30.75" hidden="1" customHeight="1" x14ac:dyDescent="0.25">
      <c r="B12" s="83"/>
      <c r="C12" s="84"/>
      <c r="D12" s="84"/>
      <c r="E12" s="84"/>
      <c r="F12" s="84"/>
      <c r="G12" s="78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80"/>
    </row>
    <row r="13" spans="2:29" ht="25.5" hidden="1" customHeight="1" x14ac:dyDescent="0.25">
      <c r="B13" s="83"/>
      <c r="C13" s="84"/>
      <c r="D13" s="84"/>
      <c r="E13" s="84"/>
      <c r="F13" s="84"/>
      <c r="G13" s="78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80"/>
    </row>
    <row r="14" spans="2:29" ht="26.25" hidden="1" customHeight="1" x14ac:dyDescent="0.25">
      <c r="B14" s="83"/>
      <c r="C14" s="84"/>
      <c r="D14" s="84"/>
      <c r="E14" s="84"/>
      <c r="F14" s="84"/>
      <c r="G14" s="78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80"/>
    </row>
    <row r="15" spans="2:29" ht="24.75" hidden="1" customHeight="1" x14ac:dyDescent="0.25">
      <c r="B15" s="83"/>
      <c r="C15" s="84"/>
      <c r="D15" s="84"/>
      <c r="E15" s="84"/>
      <c r="F15" s="84"/>
      <c r="G15" s="78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80"/>
    </row>
    <row r="16" spans="2:29" ht="24.75" hidden="1" customHeight="1" x14ac:dyDescent="0.25">
      <c r="B16" s="85"/>
      <c r="C16" s="86"/>
      <c r="D16" s="86"/>
      <c r="E16" s="86"/>
      <c r="F16" s="86"/>
      <c r="G16" s="78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80"/>
    </row>
    <row r="17" spans="1:25" ht="30" hidden="1" customHeight="1" x14ac:dyDescent="0.25">
      <c r="B17" s="85"/>
      <c r="C17" s="86"/>
      <c r="D17" s="86"/>
      <c r="E17" s="86"/>
      <c r="F17" s="86"/>
      <c r="G17" s="78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80"/>
    </row>
    <row r="18" spans="1:25" ht="30.75" hidden="1" customHeight="1" x14ac:dyDescent="0.25">
      <c r="B18" s="87"/>
      <c r="C18" s="88"/>
      <c r="D18" s="88"/>
      <c r="E18" s="88"/>
      <c r="F18" s="88"/>
      <c r="G18" s="78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80"/>
    </row>
    <row r="19" spans="1:25" hidden="1" x14ac:dyDescent="0.25">
      <c r="B19" s="89"/>
      <c r="C19" s="90"/>
      <c r="D19" s="90"/>
      <c r="E19" s="90"/>
      <c r="F19" s="91"/>
      <c r="G19" s="89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2"/>
    </row>
    <row r="20" spans="1:25" hidden="1" x14ac:dyDescent="0.25">
      <c r="B20" s="93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82"/>
      <c r="R20" s="77"/>
    </row>
    <row r="21" spans="1:25" ht="39" customHeight="1" thickTop="1" thickBot="1" x14ac:dyDescent="0.3">
      <c r="B21" s="98" t="s">
        <v>0</v>
      </c>
      <c r="C21" s="104" t="s">
        <v>1</v>
      </c>
      <c r="D21" s="105"/>
      <c r="E21" s="105"/>
      <c r="F21" s="106"/>
      <c r="G21" s="100" t="s">
        <v>2</v>
      </c>
      <c r="H21" s="102" t="s">
        <v>3</v>
      </c>
      <c r="I21" s="95" t="s">
        <v>15</v>
      </c>
      <c r="J21" s="96"/>
      <c r="K21" s="95" t="s">
        <v>16</v>
      </c>
      <c r="L21" s="97"/>
      <c r="M21" s="97"/>
      <c r="N21" s="96"/>
      <c r="O21" s="95" t="s">
        <v>17</v>
      </c>
      <c r="P21" s="96"/>
      <c r="Q21" s="33"/>
      <c r="R21" s="34"/>
    </row>
    <row r="22" spans="1:25" ht="86.25" customHeight="1" thickBot="1" x14ac:dyDescent="0.3">
      <c r="B22" s="99"/>
      <c r="C22" s="107"/>
      <c r="D22" s="108"/>
      <c r="E22" s="108"/>
      <c r="F22" s="109"/>
      <c r="G22" s="101"/>
      <c r="H22" s="103"/>
      <c r="I22" s="14" t="s">
        <v>4</v>
      </c>
      <c r="J22" s="15" t="s">
        <v>5</v>
      </c>
      <c r="K22" s="14" t="s">
        <v>4</v>
      </c>
      <c r="L22" s="14" t="s">
        <v>6</v>
      </c>
      <c r="M22" s="16" t="s">
        <v>7</v>
      </c>
      <c r="N22" s="14" t="s">
        <v>5</v>
      </c>
      <c r="O22" s="17" t="s">
        <v>4</v>
      </c>
      <c r="P22" s="18" t="s">
        <v>5</v>
      </c>
      <c r="Q22" s="35"/>
      <c r="R22" s="35"/>
    </row>
    <row r="23" spans="1:25" ht="24" hidden="1" customHeight="1" x14ac:dyDescent="0.25">
      <c r="A23" s="4"/>
      <c r="B23" s="5"/>
      <c r="C23" s="110"/>
      <c r="D23" s="111"/>
      <c r="E23" s="111"/>
      <c r="F23" s="112"/>
      <c r="G23" s="5"/>
      <c r="H23" s="7"/>
      <c r="I23" s="19"/>
      <c r="J23" s="20"/>
      <c r="K23" s="19"/>
      <c r="L23" s="20"/>
      <c r="M23" s="19"/>
      <c r="N23" s="20"/>
      <c r="O23" s="21"/>
      <c r="P23" s="22"/>
      <c r="Q23" s="35"/>
      <c r="R23" s="36"/>
      <c r="S23" s="37"/>
      <c r="T23" s="37"/>
      <c r="V23" s="37"/>
      <c r="X23" s="37"/>
      <c r="Y23" s="45"/>
    </row>
    <row r="24" spans="1:25" ht="28.5" customHeight="1" thickTop="1" thickBot="1" x14ac:dyDescent="0.3">
      <c r="B24" s="8">
        <v>1</v>
      </c>
      <c r="C24" s="113" t="s">
        <v>23</v>
      </c>
      <c r="D24" s="114"/>
      <c r="E24" s="114"/>
      <c r="F24" s="115"/>
      <c r="G24" s="64" t="s">
        <v>13</v>
      </c>
      <c r="H24" s="7">
        <v>400</v>
      </c>
      <c r="I24" s="20">
        <v>22.02</v>
      </c>
      <c r="J24" s="20">
        <f>I24*H24</f>
        <v>8808</v>
      </c>
      <c r="K24" s="20">
        <v>23</v>
      </c>
      <c r="L24" s="20"/>
      <c r="M24" s="20"/>
      <c r="N24" s="20">
        <f t="shared" ref="N24:N30" si="0">K24*H24</f>
        <v>9200</v>
      </c>
      <c r="O24" s="22">
        <v>30</v>
      </c>
      <c r="P24" s="22">
        <f t="shared" ref="P24:P30" si="1">O24*H24</f>
        <v>12000</v>
      </c>
      <c r="Q24" s="35"/>
      <c r="R24" s="38"/>
      <c r="S24" s="35"/>
      <c r="U24" s="35"/>
      <c r="W24" s="35"/>
      <c r="Y24" s="35"/>
    </row>
    <row r="25" spans="1:25" ht="27" customHeight="1" thickTop="1" thickBot="1" x14ac:dyDescent="0.3">
      <c r="B25" s="8">
        <v>2</v>
      </c>
      <c r="C25" s="113" t="s">
        <v>18</v>
      </c>
      <c r="D25" s="114"/>
      <c r="E25" s="114"/>
      <c r="F25" s="115"/>
      <c r="G25" s="5" t="s">
        <v>24</v>
      </c>
      <c r="H25" s="7">
        <v>60</v>
      </c>
      <c r="I25" s="20">
        <v>110.15</v>
      </c>
      <c r="J25" s="20">
        <f t="shared" ref="J24:J30" si="2">I25*H25</f>
        <v>6609</v>
      </c>
      <c r="K25" s="20">
        <v>111.11</v>
      </c>
      <c r="L25" s="20"/>
      <c r="M25" s="20"/>
      <c r="N25" s="20">
        <f t="shared" si="0"/>
        <v>6666.6</v>
      </c>
      <c r="O25" s="22">
        <v>111.81</v>
      </c>
      <c r="P25" s="22">
        <f t="shared" si="1"/>
        <v>6708.6</v>
      </c>
      <c r="Q25" s="35"/>
      <c r="R25" s="38"/>
      <c r="S25" s="35"/>
      <c r="U25" s="35"/>
      <c r="W25" s="35"/>
      <c r="Y25" s="35"/>
    </row>
    <row r="26" spans="1:25" ht="27" customHeight="1" x14ac:dyDescent="0.25">
      <c r="B26" s="8">
        <v>3</v>
      </c>
      <c r="C26" s="113" t="s">
        <v>19</v>
      </c>
      <c r="D26" s="114"/>
      <c r="E26" s="114"/>
      <c r="F26" s="115"/>
      <c r="G26" s="5" t="s">
        <v>13</v>
      </c>
      <c r="H26" s="7">
        <v>300</v>
      </c>
      <c r="I26" s="20">
        <v>20.75</v>
      </c>
      <c r="J26" s="20">
        <f t="shared" si="2"/>
        <v>6225</v>
      </c>
      <c r="K26" s="20">
        <v>20.8</v>
      </c>
      <c r="L26" s="20"/>
      <c r="M26" s="20"/>
      <c r="N26" s="20">
        <f t="shared" si="0"/>
        <v>6240</v>
      </c>
      <c r="O26" s="22">
        <v>21.5</v>
      </c>
      <c r="P26" s="22">
        <f t="shared" si="1"/>
        <v>6450</v>
      </c>
      <c r="Q26" s="35"/>
      <c r="R26" s="38"/>
      <c r="S26" s="35"/>
      <c r="U26" s="35"/>
      <c r="W26" s="35"/>
      <c r="Y26" s="35"/>
    </row>
    <row r="27" spans="1:25" ht="26.25" customHeight="1" x14ac:dyDescent="0.25">
      <c r="B27" s="5">
        <v>4</v>
      </c>
      <c r="C27" s="113" t="s">
        <v>25</v>
      </c>
      <c r="D27" s="114"/>
      <c r="E27" s="114"/>
      <c r="F27" s="115"/>
      <c r="G27" s="5" t="s">
        <v>13</v>
      </c>
      <c r="H27" s="7">
        <v>300</v>
      </c>
      <c r="I27" s="20">
        <v>29.05</v>
      </c>
      <c r="J27" s="20">
        <f t="shared" si="2"/>
        <v>8715</v>
      </c>
      <c r="K27" s="20">
        <v>29.09</v>
      </c>
      <c r="L27" s="20"/>
      <c r="M27" s="20"/>
      <c r="N27" s="20">
        <f t="shared" si="0"/>
        <v>8727</v>
      </c>
      <c r="O27" s="22">
        <v>29.8</v>
      </c>
      <c r="P27" s="22">
        <f t="shared" si="1"/>
        <v>8940</v>
      </c>
      <c r="Q27" s="35"/>
      <c r="R27" s="38"/>
      <c r="S27" s="35"/>
      <c r="U27" s="35"/>
      <c r="W27" s="35"/>
      <c r="Y27" s="35"/>
    </row>
    <row r="28" spans="1:25" ht="25.5" customHeight="1" x14ac:dyDescent="0.25">
      <c r="B28" s="8">
        <v>5</v>
      </c>
      <c r="C28" s="113" t="s">
        <v>26</v>
      </c>
      <c r="D28" s="114"/>
      <c r="E28" s="114"/>
      <c r="F28" s="115"/>
      <c r="G28" s="5" t="s">
        <v>13</v>
      </c>
      <c r="H28" s="7">
        <v>30</v>
      </c>
      <c r="I28" s="20">
        <v>257.41000000000003</v>
      </c>
      <c r="J28" s="20">
        <f t="shared" si="2"/>
        <v>7722.3000000000011</v>
      </c>
      <c r="K28" s="20">
        <v>258</v>
      </c>
      <c r="L28" s="20"/>
      <c r="M28" s="20"/>
      <c r="N28" s="20">
        <f t="shared" si="0"/>
        <v>7740</v>
      </c>
      <c r="O28" s="22">
        <v>265</v>
      </c>
      <c r="P28" s="22">
        <f t="shared" si="1"/>
        <v>7950</v>
      </c>
      <c r="Q28" s="35"/>
      <c r="R28" s="38"/>
      <c r="S28" s="35"/>
      <c r="U28" s="35"/>
      <c r="W28" s="35"/>
      <c r="Y28" s="35"/>
    </row>
    <row r="29" spans="1:25" ht="24.75" customHeight="1" x14ac:dyDescent="0.25">
      <c r="B29" s="8">
        <v>6</v>
      </c>
      <c r="C29" s="113" t="s">
        <v>20</v>
      </c>
      <c r="D29" s="114"/>
      <c r="E29" s="114"/>
      <c r="F29" s="115"/>
      <c r="G29" s="5" t="s">
        <v>13</v>
      </c>
      <c r="H29" s="7">
        <v>20</v>
      </c>
      <c r="I29" s="20">
        <v>332.83</v>
      </c>
      <c r="J29" s="20">
        <f t="shared" si="2"/>
        <v>6656.5999999999995</v>
      </c>
      <c r="K29" s="20">
        <v>335</v>
      </c>
      <c r="L29" s="20"/>
      <c r="M29" s="20"/>
      <c r="N29" s="20">
        <f t="shared" si="0"/>
        <v>6700</v>
      </c>
      <c r="O29" s="22">
        <v>342</v>
      </c>
      <c r="P29" s="22">
        <f t="shared" si="1"/>
        <v>6840</v>
      </c>
      <c r="Q29" s="35"/>
      <c r="R29" s="38"/>
      <c r="S29" s="35"/>
      <c r="U29" s="35"/>
      <c r="W29" s="35"/>
      <c r="Y29" s="35"/>
    </row>
    <row r="30" spans="1:25" ht="25.5" customHeight="1" thickTop="1" x14ac:dyDescent="0.25">
      <c r="B30" s="8">
        <v>7</v>
      </c>
      <c r="C30" s="113" t="s">
        <v>27</v>
      </c>
      <c r="D30" s="114"/>
      <c r="E30" s="114"/>
      <c r="F30" s="115"/>
      <c r="G30" s="5" t="s">
        <v>13</v>
      </c>
      <c r="H30" s="7">
        <v>10</v>
      </c>
      <c r="I30" s="20">
        <v>403.67</v>
      </c>
      <c r="J30" s="20">
        <f t="shared" si="2"/>
        <v>4036.7000000000003</v>
      </c>
      <c r="K30" s="20">
        <v>405</v>
      </c>
      <c r="L30" s="20"/>
      <c r="M30" s="20"/>
      <c r="N30" s="20">
        <f t="shared" si="0"/>
        <v>4050</v>
      </c>
      <c r="O30" s="22">
        <v>412</v>
      </c>
      <c r="P30" s="22">
        <f t="shared" si="1"/>
        <v>4120</v>
      </c>
      <c r="Q30" s="35"/>
      <c r="R30" s="36"/>
      <c r="S30" s="35"/>
      <c r="U30" s="35"/>
      <c r="W30" s="35"/>
      <c r="Y30" s="35"/>
    </row>
    <row r="31" spans="1:25" ht="24" hidden="1" customHeight="1" x14ac:dyDescent="0.25">
      <c r="B31" s="5">
        <v>8</v>
      </c>
      <c r="C31" s="113"/>
      <c r="D31" s="114"/>
      <c r="E31" s="114"/>
      <c r="F31" s="115"/>
      <c r="G31" s="5"/>
      <c r="H31" s="7"/>
      <c r="I31" s="20"/>
      <c r="J31" s="20"/>
      <c r="K31" s="20"/>
      <c r="L31" s="20"/>
      <c r="M31" s="20"/>
      <c r="N31" s="20"/>
      <c r="O31" s="22"/>
      <c r="P31" s="22"/>
      <c r="Q31" s="35"/>
      <c r="R31" s="38"/>
      <c r="S31" s="35"/>
      <c r="U31" s="35"/>
      <c r="W31" s="35"/>
      <c r="Y31" s="35"/>
    </row>
    <row r="32" spans="1:25" ht="24.75" hidden="1" customHeight="1" x14ac:dyDescent="0.25">
      <c r="B32" s="8">
        <v>9</v>
      </c>
      <c r="C32" s="113"/>
      <c r="D32" s="114"/>
      <c r="E32" s="114"/>
      <c r="F32" s="115"/>
      <c r="G32" s="5"/>
      <c r="H32" s="7"/>
      <c r="I32" s="20"/>
      <c r="J32" s="20"/>
      <c r="K32" s="20"/>
      <c r="L32" s="20"/>
      <c r="M32" s="20"/>
      <c r="N32" s="20"/>
      <c r="O32" s="22"/>
      <c r="P32" s="22"/>
      <c r="Q32" s="35"/>
      <c r="R32" s="38"/>
      <c r="S32" s="35"/>
      <c r="U32" s="35"/>
      <c r="W32" s="35"/>
      <c r="Y32" s="35"/>
    </row>
    <row r="33" spans="2:25" ht="26.25" hidden="1" customHeight="1" x14ac:dyDescent="0.25">
      <c r="B33" s="8">
        <v>10</v>
      </c>
      <c r="C33" s="113"/>
      <c r="D33" s="114"/>
      <c r="E33" s="114"/>
      <c r="F33" s="115"/>
      <c r="G33" s="5"/>
      <c r="H33" s="7"/>
      <c r="I33" s="20"/>
      <c r="J33" s="20"/>
      <c r="K33" s="20"/>
      <c r="L33" s="20"/>
      <c r="M33" s="20"/>
      <c r="N33" s="20"/>
      <c r="O33" s="22"/>
      <c r="P33" s="22"/>
      <c r="Q33" s="35"/>
      <c r="R33" s="38"/>
      <c r="S33" s="35"/>
      <c r="U33" s="35"/>
      <c r="W33" s="35"/>
      <c r="Y33" s="35"/>
    </row>
    <row r="34" spans="2:25" ht="25.5" hidden="1" customHeight="1" x14ac:dyDescent="0.25">
      <c r="B34" s="5">
        <v>11</v>
      </c>
      <c r="C34" s="113"/>
      <c r="D34" s="114"/>
      <c r="E34" s="114"/>
      <c r="F34" s="115"/>
      <c r="G34" s="5"/>
      <c r="H34" s="7"/>
      <c r="I34" s="20"/>
      <c r="J34" s="20"/>
      <c r="K34" s="22"/>
      <c r="L34" s="22"/>
      <c r="M34" s="22"/>
      <c r="N34" s="20"/>
      <c r="O34" s="22"/>
      <c r="P34" s="22"/>
      <c r="Q34" s="35"/>
      <c r="R34" s="38"/>
      <c r="S34" s="35"/>
      <c r="U34" s="35"/>
      <c r="W34" s="35"/>
      <c r="Y34" s="35"/>
    </row>
    <row r="35" spans="2:25" ht="25.5" hidden="1" customHeight="1" x14ac:dyDescent="0.25">
      <c r="B35" s="8">
        <v>12</v>
      </c>
      <c r="C35" s="113"/>
      <c r="D35" s="114"/>
      <c r="E35" s="114"/>
      <c r="F35" s="115"/>
      <c r="G35" s="5"/>
      <c r="H35" s="7"/>
      <c r="I35" s="20"/>
      <c r="J35" s="20"/>
      <c r="K35" s="22"/>
      <c r="L35" s="22"/>
      <c r="M35" s="22"/>
      <c r="N35" s="20"/>
      <c r="O35" s="22"/>
      <c r="P35" s="22"/>
      <c r="Q35" s="35"/>
      <c r="R35" s="38"/>
      <c r="S35" s="35"/>
      <c r="U35" s="35"/>
      <c r="W35" s="35"/>
      <c r="Y35" s="35"/>
    </row>
    <row r="36" spans="2:25" ht="24.75" hidden="1" customHeight="1" x14ac:dyDescent="0.25">
      <c r="B36" s="8">
        <v>13</v>
      </c>
      <c r="C36" s="113"/>
      <c r="D36" s="114"/>
      <c r="E36" s="114"/>
      <c r="F36" s="115"/>
      <c r="G36" s="5"/>
      <c r="H36" s="7"/>
      <c r="I36" s="20"/>
      <c r="J36" s="20"/>
      <c r="K36" s="22"/>
      <c r="L36" s="22"/>
      <c r="M36" s="22"/>
      <c r="N36" s="20"/>
      <c r="O36" s="22"/>
      <c r="P36" s="22"/>
      <c r="Q36" s="35"/>
      <c r="R36" s="38"/>
      <c r="S36" s="35"/>
      <c r="U36" s="35"/>
      <c r="W36" s="35"/>
      <c r="Y36" s="35"/>
    </row>
    <row r="37" spans="2:25" ht="24" hidden="1" customHeight="1" x14ac:dyDescent="0.25">
      <c r="B37" s="5">
        <v>14</v>
      </c>
      <c r="C37" s="113"/>
      <c r="D37" s="114"/>
      <c r="E37" s="114"/>
      <c r="F37" s="115"/>
      <c r="G37" s="5"/>
      <c r="H37" s="7"/>
      <c r="I37" s="20"/>
      <c r="J37" s="20"/>
      <c r="K37" s="22"/>
      <c r="L37" s="22"/>
      <c r="M37" s="22"/>
      <c r="N37" s="20"/>
      <c r="O37" s="22"/>
      <c r="P37" s="22"/>
      <c r="Q37" s="35"/>
      <c r="R37" s="38"/>
      <c r="S37" s="35"/>
      <c r="U37" s="35"/>
      <c r="W37" s="35"/>
      <c r="Y37" s="35"/>
    </row>
    <row r="38" spans="2:25" ht="24" hidden="1" customHeight="1" x14ac:dyDescent="0.25">
      <c r="B38" s="8">
        <v>15</v>
      </c>
      <c r="C38" s="113"/>
      <c r="D38" s="114"/>
      <c r="E38" s="114"/>
      <c r="F38" s="115"/>
      <c r="G38" s="5"/>
      <c r="H38" s="7"/>
      <c r="I38" s="23"/>
      <c r="J38" s="20"/>
      <c r="K38" s="24"/>
      <c r="L38" s="22"/>
      <c r="M38" s="24"/>
      <c r="N38" s="20"/>
      <c r="O38" s="24"/>
      <c r="P38" s="22"/>
      <c r="Q38" s="35"/>
      <c r="R38" s="38"/>
      <c r="S38" s="35"/>
      <c r="U38" s="35"/>
      <c r="W38" s="35"/>
      <c r="Y38" s="35"/>
    </row>
    <row r="39" spans="2:25" ht="24" hidden="1" customHeight="1" x14ac:dyDescent="0.25">
      <c r="B39" s="9">
        <v>16</v>
      </c>
      <c r="C39" s="113"/>
      <c r="D39" s="114"/>
      <c r="E39" s="114"/>
      <c r="F39" s="115"/>
      <c r="G39" s="9"/>
      <c r="H39" s="10"/>
      <c r="I39" s="25"/>
      <c r="J39" s="20"/>
      <c r="K39" s="26"/>
      <c r="L39" s="22"/>
      <c r="M39" s="26"/>
      <c r="N39" s="20"/>
      <c r="O39" s="26"/>
      <c r="P39" s="22"/>
      <c r="Q39" s="35"/>
      <c r="R39" s="38"/>
      <c r="S39" s="35"/>
      <c r="U39" s="35"/>
      <c r="W39" s="35"/>
      <c r="Y39" s="35"/>
    </row>
    <row r="40" spans="2:25" ht="23.25" hidden="1" customHeight="1" x14ac:dyDescent="0.25">
      <c r="B40" s="11">
        <v>17</v>
      </c>
      <c r="C40" s="116"/>
      <c r="D40" s="114"/>
      <c r="E40" s="114"/>
      <c r="F40" s="117"/>
      <c r="G40" s="12"/>
      <c r="H40" s="13"/>
      <c r="I40" s="27"/>
      <c r="J40" s="20"/>
      <c r="K40" s="28"/>
      <c r="L40" s="22"/>
      <c r="M40" s="28"/>
      <c r="N40" s="20"/>
      <c r="O40" s="28"/>
      <c r="P40" s="22"/>
      <c r="Q40" s="39"/>
      <c r="R40" s="40"/>
      <c r="Y40" s="46"/>
    </row>
    <row r="41" spans="2:25" ht="24.75" hidden="1" customHeight="1" x14ac:dyDescent="0.25">
      <c r="B41" s="11">
        <v>18</v>
      </c>
      <c r="C41" s="118"/>
      <c r="D41" s="119"/>
      <c r="E41" s="119"/>
      <c r="F41" s="120"/>
      <c r="G41" s="12"/>
      <c r="H41" s="13"/>
      <c r="I41" s="27"/>
      <c r="J41" s="20"/>
      <c r="K41" s="28"/>
      <c r="L41" s="22"/>
      <c r="M41" s="28"/>
      <c r="N41" s="20"/>
      <c r="O41" s="28"/>
      <c r="P41" s="22"/>
      <c r="Q41" s="41"/>
      <c r="R41" s="40"/>
    </row>
    <row r="42" spans="2:25" ht="22.5" hidden="1" customHeight="1" x14ac:dyDescent="0.25">
      <c r="B42" s="11">
        <v>19</v>
      </c>
      <c r="C42" s="118"/>
      <c r="D42" s="119"/>
      <c r="E42" s="119"/>
      <c r="F42" s="120"/>
      <c r="G42" s="12"/>
      <c r="H42" s="13"/>
      <c r="I42" s="27"/>
      <c r="J42" s="20"/>
      <c r="K42" s="28"/>
      <c r="L42" s="22"/>
      <c r="M42" s="28"/>
      <c r="N42" s="20"/>
      <c r="O42" s="28"/>
      <c r="P42" s="22"/>
      <c r="Q42" s="41"/>
      <c r="R42" s="40"/>
    </row>
    <row r="43" spans="2:25" ht="22.5" hidden="1" customHeight="1" x14ac:dyDescent="0.25">
      <c r="B43" s="11">
        <v>20</v>
      </c>
      <c r="C43" s="118"/>
      <c r="D43" s="119"/>
      <c r="E43" s="119"/>
      <c r="F43" s="120"/>
      <c r="G43" s="12"/>
      <c r="H43" s="13"/>
      <c r="I43" s="27"/>
      <c r="J43" s="20"/>
      <c r="K43" s="28"/>
      <c r="L43" s="22"/>
      <c r="M43" s="28"/>
      <c r="N43" s="20"/>
      <c r="O43" s="28"/>
      <c r="P43" s="22"/>
      <c r="Q43" s="39"/>
      <c r="R43" s="40"/>
    </row>
    <row r="44" spans="2:25" ht="22.5" hidden="1" customHeight="1" x14ac:dyDescent="0.25">
      <c r="B44" s="11">
        <v>21</v>
      </c>
      <c r="C44" s="118"/>
      <c r="D44" s="119"/>
      <c r="E44" s="119"/>
      <c r="F44" s="120"/>
      <c r="G44" s="12"/>
      <c r="H44" s="13"/>
      <c r="I44" s="27"/>
      <c r="J44" s="20"/>
      <c r="K44" s="28"/>
      <c r="L44" s="22"/>
      <c r="M44" s="28"/>
      <c r="N44" s="20"/>
      <c r="O44" s="28"/>
      <c r="P44" s="22"/>
      <c r="Q44" s="41"/>
      <c r="R44" s="40"/>
    </row>
    <row r="45" spans="2:25" ht="22.5" hidden="1" customHeight="1" x14ac:dyDescent="0.25">
      <c r="B45" s="11">
        <v>22</v>
      </c>
      <c r="C45" s="118"/>
      <c r="D45" s="119"/>
      <c r="E45" s="119"/>
      <c r="F45" s="120"/>
      <c r="G45" s="12"/>
      <c r="H45" s="13"/>
      <c r="I45" s="27"/>
      <c r="J45" s="20"/>
      <c r="K45" s="28"/>
      <c r="L45" s="22"/>
      <c r="M45" s="28"/>
      <c r="N45" s="20"/>
      <c r="O45" s="28"/>
      <c r="P45" s="22"/>
      <c r="Q45" s="41"/>
      <c r="R45" s="40"/>
    </row>
    <row r="46" spans="2:25" ht="22.5" hidden="1" customHeight="1" x14ac:dyDescent="0.25">
      <c r="B46" s="11">
        <v>23</v>
      </c>
      <c r="C46" s="118"/>
      <c r="D46" s="119"/>
      <c r="E46" s="119"/>
      <c r="F46" s="120"/>
      <c r="G46" s="12"/>
      <c r="H46" s="13"/>
      <c r="I46" s="27"/>
      <c r="J46" s="20"/>
      <c r="K46" s="28"/>
      <c r="L46" s="22"/>
      <c r="M46" s="28"/>
      <c r="N46" s="20"/>
      <c r="O46" s="28"/>
      <c r="P46" s="22"/>
      <c r="Q46" s="41"/>
      <c r="R46" s="40"/>
    </row>
    <row r="47" spans="2:25" ht="22.5" hidden="1" customHeight="1" x14ac:dyDescent="0.25">
      <c r="B47" s="11">
        <v>24</v>
      </c>
      <c r="C47" s="67"/>
      <c r="D47" s="65"/>
      <c r="E47" s="65"/>
      <c r="F47" s="66"/>
      <c r="G47" s="12"/>
      <c r="H47" s="13"/>
      <c r="I47" s="27"/>
      <c r="J47" s="20"/>
      <c r="K47" s="28"/>
      <c r="L47" s="22"/>
      <c r="M47" s="28"/>
      <c r="N47" s="20"/>
      <c r="O47" s="28"/>
      <c r="P47" s="22"/>
      <c r="Q47" s="41"/>
      <c r="R47" s="40"/>
    </row>
    <row r="48" spans="2:25" ht="23.25" hidden="1" customHeight="1" x14ac:dyDescent="0.25">
      <c r="B48" s="11">
        <v>25</v>
      </c>
      <c r="C48" s="118"/>
      <c r="D48" s="119"/>
      <c r="E48" s="119"/>
      <c r="F48" s="120"/>
      <c r="G48" s="12"/>
      <c r="H48" s="13"/>
      <c r="I48" s="27"/>
      <c r="J48" s="20"/>
      <c r="K48" s="28"/>
      <c r="L48" s="22"/>
      <c r="M48" s="28"/>
      <c r="N48" s="20"/>
      <c r="O48" s="28"/>
      <c r="P48" s="22"/>
      <c r="Q48" s="41"/>
      <c r="R48" s="40"/>
    </row>
    <row r="49" spans="2:18" ht="24" hidden="1" customHeight="1" x14ac:dyDescent="0.25">
      <c r="B49" s="11">
        <v>26</v>
      </c>
      <c r="C49" s="118"/>
      <c r="D49" s="119"/>
      <c r="E49" s="119"/>
      <c r="F49" s="120"/>
      <c r="G49" s="12"/>
      <c r="H49" s="13"/>
      <c r="I49" s="27"/>
      <c r="J49" s="20"/>
      <c r="K49" s="28"/>
      <c r="L49" s="22"/>
      <c r="M49" s="28"/>
      <c r="N49" s="20"/>
      <c r="O49" s="28"/>
      <c r="P49" s="22"/>
      <c r="Q49" s="41"/>
      <c r="R49" s="40"/>
    </row>
    <row r="50" spans="2:18" ht="24" hidden="1" customHeight="1" x14ac:dyDescent="0.25">
      <c r="B50" s="11">
        <v>27</v>
      </c>
      <c r="C50" s="121"/>
      <c r="D50" s="122"/>
      <c r="E50" s="122"/>
      <c r="F50" s="123"/>
      <c r="G50" s="12"/>
      <c r="H50" s="13"/>
      <c r="I50" s="27"/>
      <c r="J50" s="20"/>
      <c r="K50" s="28"/>
      <c r="L50" s="22"/>
      <c r="M50" s="28"/>
      <c r="N50" s="20"/>
      <c r="O50" s="28"/>
      <c r="P50" s="22"/>
      <c r="Q50" s="41"/>
      <c r="R50" s="40"/>
    </row>
    <row r="51" spans="2:18" ht="24.75" hidden="1" customHeight="1" x14ac:dyDescent="0.25">
      <c r="B51" s="11">
        <v>28</v>
      </c>
      <c r="C51" s="121"/>
      <c r="D51" s="122"/>
      <c r="E51" s="122"/>
      <c r="F51" s="123"/>
      <c r="G51" s="12"/>
      <c r="H51" s="13"/>
      <c r="I51" s="27"/>
      <c r="J51" s="20"/>
      <c r="K51" s="28"/>
      <c r="L51" s="22"/>
      <c r="M51" s="28"/>
      <c r="N51" s="20"/>
      <c r="O51" s="28"/>
      <c r="P51" s="22"/>
      <c r="Q51" s="41"/>
      <c r="R51" s="40"/>
    </row>
    <row r="52" spans="2:18" ht="25.5" hidden="1" customHeight="1" x14ac:dyDescent="0.25">
      <c r="B52" s="11">
        <v>29</v>
      </c>
      <c r="C52" s="121"/>
      <c r="D52" s="122"/>
      <c r="E52" s="122"/>
      <c r="F52" s="123"/>
      <c r="G52" s="12"/>
      <c r="H52" s="13"/>
      <c r="I52" s="27"/>
      <c r="J52" s="20"/>
      <c r="K52" s="28"/>
      <c r="L52" s="22"/>
      <c r="M52" s="28"/>
      <c r="N52" s="20"/>
      <c r="O52" s="28"/>
      <c r="P52" s="22"/>
      <c r="Q52" s="41"/>
      <c r="R52" s="40"/>
    </row>
    <row r="53" spans="2:18" ht="25.5" hidden="1" customHeight="1" x14ac:dyDescent="0.25">
      <c r="B53" s="11">
        <v>30</v>
      </c>
      <c r="C53" s="121"/>
      <c r="D53" s="122"/>
      <c r="E53" s="122"/>
      <c r="F53" s="123"/>
      <c r="G53" s="12"/>
      <c r="H53" s="13"/>
      <c r="I53" s="27"/>
      <c r="J53" s="20"/>
      <c r="K53" s="28"/>
      <c r="L53" s="22"/>
      <c r="M53" s="28"/>
      <c r="N53" s="20"/>
      <c r="O53" s="28"/>
      <c r="P53" s="22"/>
      <c r="Q53" s="39"/>
      <c r="R53" s="40"/>
    </row>
    <row r="54" spans="2:18" ht="25.5" hidden="1" customHeight="1" x14ac:dyDescent="0.25">
      <c r="B54" s="11">
        <v>31</v>
      </c>
      <c r="C54" s="121"/>
      <c r="D54" s="122"/>
      <c r="E54" s="122"/>
      <c r="F54" s="123"/>
      <c r="G54" s="12"/>
      <c r="H54" s="13"/>
      <c r="I54" s="27"/>
      <c r="J54" s="20"/>
      <c r="K54" s="28"/>
      <c r="L54" s="22"/>
      <c r="M54" s="28"/>
      <c r="N54" s="20"/>
      <c r="O54" s="28"/>
      <c r="P54" s="22"/>
      <c r="Q54" s="39"/>
      <c r="R54" s="40"/>
    </row>
    <row r="55" spans="2:18" ht="26.25" hidden="1" customHeight="1" x14ac:dyDescent="0.25">
      <c r="B55" s="11">
        <v>32</v>
      </c>
      <c r="C55" s="121"/>
      <c r="D55" s="122"/>
      <c r="E55" s="122"/>
      <c r="F55" s="123"/>
      <c r="G55" s="12"/>
      <c r="H55" s="13"/>
      <c r="I55" s="27"/>
      <c r="J55" s="20"/>
      <c r="K55" s="28"/>
      <c r="L55" s="22"/>
      <c r="M55" s="28"/>
      <c r="N55" s="20"/>
      <c r="O55" s="28"/>
      <c r="P55" s="22"/>
      <c r="R55" s="42"/>
    </row>
    <row r="56" spans="2:18" ht="26.25" hidden="1" customHeight="1" x14ac:dyDescent="0.25">
      <c r="B56" s="11">
        <v>33</v>
      </c>
      <c r="C56" s="121"/>
      <c r="D56" s="122"/>
      <c r="E56" s="122"/>
      <c r="F56" s="123"/>
      <c r="G56" s="12"/>
      <c r="H56" s="13"/>
      <c r="I56" s="27"/>
      <c r="J56" s="20"/>
      <c r="K56" s="28"/>
      <c r="L56" s="22"/>
      <c r="M56" s="28"/>
      <c r="N56" s="20"/>
      <c r="O56" s="28"/>
      <c r="P56" s="22"/>
      <c r="Q56" s="43"/>
      <c r="R56" s="44"/>
    </row>
    <row r="57" spans="2:18" ht="27" hidden="1" customHeight="1" x14ac:dyDescent="0.25">
      <c r="B57" s="11">
        <v>34</v>
      </c>
      <c r="C57" s="121"/>
      <c r="D57" s="122"/>
      <c r="E57" s="122"/>
      <c r="F57" s="123"/>
      <c r="G57" s="12"/>
      <c r="H57" s="13"/>
      <c r="I57" s="28"/>
      <c r="J57" s="20"/>
      <c r="K57" s="28"/>
      <c r="L57" s="29"/>
      <c r="M57" s="29"/>
      <c r="N57" s="20"/>
      <c r="O57" s="28"/>
      <c r="P57" s="22"/>
      <c r="R57" s="42"/>
    </row>
    <row r="58" spans="2:18" ht="25.5" hidden="1" customHeight="1" x14ac:dyDescent="0.25">
      <c r="B58" s="11">
        <v>35</v>
      </c>
      <c r="C58" s="121"/>
      <c r="D58" s="122"/>
      <c r="E58" s="122"/>
      <c r="F58" s="123"/>
      <c r="G58" s="64"/>
      <c r="H58" s="13"/>
      <c r="I58" s="28"/>
      <c r="J58" s="20"/>
      <c r="K58" s="28"/>
      <c r="L58" s="29"/>
      <c r="M58" s="29"/>
      <c r="N58" s="20"/>
      <c r="O58" s="28"/>
      <c r="P58" s="22"/>
      <c r="R58" s="42"/>
    </row>
    <row r="59" spans="2:18" ht="0.75" hidden="1" customHeight="1" x14ac:dyDescent="0.25">
      <c r="B59" s="11">
        <v>36</v>
      </c>
      <c r="C59" s="121"/>
      <c r="D59" s="122"/>
      <c r="E59" s="122"/>
      <c r="F59" s="123"/>
      <c r="G59" s="64"/>
      <c r="H59" s="13"/>
      <c r="I59" s="28"/>
      <c r="J59" s="20"/>
      <c r="K59" s="28"/>
      <c r="L59" s="29"/>
      <c r="M59" s="29"/>
      <c r="N59" s="20"/>
      <c r="O59" s="28"/>
      <c r="P59" s="22"/>
      <c r="R59" s="42"/>
    </row>
    <row r="60" spans="2:18" ht="24.75" hidden="1" customHeight="1" x14ac:dyDescent="0.25">
      <c r="B60" s="11">
        <v>37</v>
      </c>
      <c r="C60" s="121"/>
      <c r="D60" s="122"/>
      <c r="E60" s="122"/>
      <c r="F60" s="123"/>
      <c r="G60" s="64"/>
      <c r="H60" s="13"/>
      <c r="I60" s="28"/>
      <c r="J60" s="20"/>
      <c r="K60" s="28"/>
      <c r="L60" s="29"/>
      <c r="M60" s="29"/>
      <c r="N60" s="20"/>
      <c r="O60" s="28"/>
      <c r="P60" s="22"/>
      <c r="R60" s="42"/>
    </row>
    <row r="61" spans="2:18" ht="24.75" hidden="1" customHeight="1" x14ac:dyDescent="0.25">
      <c r="B61" s="11">
        <v>38</v>
      </c>
      <c r="C61" s="121"/>
      <c r="D61" s="122"/>
      <c r="E61" s="122"/>
      <c r="F61" s="123"/>
      <c r="G61" s="64"/>
      <c r="H61" s="13"/>
      <c r="I61" s="28"/>
      <c r="J61" s="20"/>
      <c r="K61" s="28"/>
      <c r="L61" s="29"/>
      <c r="M61" s="29"/>
      <c r="N61" s="20"/>
      <c r="O61" s="28"/>
      <c r="P61" s="22"/>
      <c r="R61" s="42"/>
    </row>
    <row r="62" spans="2:18" ht="24.75" hidden="1" customHeight="1" x14ac:dyDescent="0.25">
      <c r="B62" s="11">
        <v>39</v>
      </c>
      <c r="C62" s="121"/>
      <c r="D62" s="122"/>
      <c r="E62" s="122"/>
      <c r="F62" s="123"/>
      <c r="G62" s="64"/>
      <c r="H62" s="13"/>
      <c r="I62" s="28"/>
      <c r="J62" s="20"/>
      <c r="K62" s="28"/>
      <c r="L62" s="29"/>
      <c r="M62" s="29"/>
      <c r="N62" s="20"/>
      <c r="O62" s="28"/>
      <c r="P62" s="22"/>
      <c r="R62" s="42"/>
    </row>
    <row r="63" spans="2:18" ht="24.75" hidden="1" customHeight="1" x14ac:dyDescent="0.25">
      <c r="B63" s="11">
        <v>40</v>
      </c>
      <c r="C63" s="121"/>
      <c r="D63" s="122"/>
      <c r="E63" s="122"/>
      <c r="F63" s="123"/>
      <c r="G63" s="64"/>
      <c r="H63" s="13"/>
      <c r="I63" s="28"/>
      <c r="J63" s="20"/>
      <c r="K63" s="28"/>
      <c r="L63" s="29"/>
      <c r="M63" s="29"/>
      <c r="N63" s="20"/>
      <c r="O63" s="28"/>
      <c r="P63" s="22"/>
      <c r="R63" s="42"/>
    </row>
    <row r="64" spans="2:18" ht="24.75" hidden="1" customHeight="1" x14ac:dyDescent="0.25">
      <c r="B64" s="11">
        <v>41</v>
      </c>
      <c r="C64" s="121"/>
      <c r="D64" s="122"/>
      <c r="E64" s="122"/>
      <c r="F64" s="123"/>
      <c r="G64" s="64"/>
      <c r="H64" s="13"/>
      <c r="I64" s="28"/>
      <c r="J64" s="20"/>
      <c r="K64" s="28"/>
      <c r="L64" s="29"/>
      <c r="M64" s="29"/>
      <c r="N64" s="20"/>
      <c r="O64" s="28"/>
      <c r="P64" s="22"/>
      <c r="R64" s="42"/>
    </row>
    <row r="65" spans="2:18" ht="24" hidden="1" customHeight="1" x14ac:dyDescent="0.25">
      <c r="B65" s="11">
        <v>42</v>
      </c>
      <c r="C65" s="121"/>
      <c r="D65" s="122"/>
      <c r="E65" s="122"/>
      <c r="F65" s="123"/>
      <c r="G65" s="64"/>
      <c r="H65" s="13"/>
      <c r="I65" s="28"/>
      <c r="J65" s="20"/>
      <c r="K65" s="28"/>
      <c r="L65" s="29"/>
      <c r="M65" s="29"/>
      <c r="N65" s="20"/>
      <c r="O65" s="28"/>
      <c r="P65" s="22"/>
      <c r="R65" s="42"/>
    </row>
    <row r="66" spans="2:18" ht="24" hidden="1" customHeight="1" x14ac:dyDescent="0.25">
      <c r="B66" s="11">
        <v>43</v>
      </c>
      <c r="C66" s="121"/>
      <c r="D66" s="122"/>
      <c r="E66" s="122"/>
      <c r="F66" s="123"/>
      <c r="G66" s="64"/>
      <c r="H66" s="13"/>
      <c r="I66" s="28"/>
      <c r="J66" s="20"/>
      <c r="K66" s="28"/>
      <c r="L66" s="29"/>
      <c r="M66" s="29"/>
      <c r="N66" s="20"/>
      <c r="O66" s="28"/>
      <c r="P66" s="22"/>
      <c r="R66" s="42"/>
    </row>
    <row r="67" spans="2:18" ht="24.75" hidden="1" customHeight="1" x14ac:dyDescent="0.25">
      <c r="B67" s="11">
        <v>44</v>
      </c>
      <c r="C67" s="116"/>
      <c r="D67" s="119"/>
      <c r="E67" s="119"/>
      <c r="F67" s="120"/>
      <c r="G67" s="64"/>
      <c r="H67" s="13"/>
      <c r="I67" s="28"/>
      <c r="J67" s="20"/>
      <c r="K67" s="28"/>
      <c r="L67" s="29"/>
      <c r="M67" s="29"/>
      <c r="N67" s="20"/>
      <c r="O67" s="28"/>
      <c r="P67" s="22"/>
      <c r="R67" s="42"/>
    </row>
    <row r="68" spans="2:18" ht="24" hidden="1" customHeight="1" x14ac:dyDescent="0.25">
      <c r="B68" s="11">
        <v>45</v>
      </c>
      <c r="C68" s="124"/>
      <c r="D68" s="122"/>
      <c r="E68" s="122"/>
      <c r="F68" s="123"/>
      <c r="G68" s="64"/>
      <c r="H68" s="13"/>
      <c r="I68" s="28"/>
      <c r="J68" s="20"/>
      <c r="K68" s="28"/>
      <c r="L68" s="29"/>
      <c r="M68" s="29"/>
      <c r="N68" s="20"/>
      <c r="O68" s="28"/>
      <c r="P68" s="22"/>
      <c r="R68" s="42"/>
    </row>
    <row r="69" spans="2:18" ht="24" hidden="1" customHeight="1" x14ac:dyDescent="0.25">
      <c r="B69" s="11">
        <v>46</v>
      </c>
      <c r="C69" s="121"/>
      <c r="D69" s="122"/>
      <c r="E69" s="122"/>
      <c r="F69" s="123"/>
      <c r="G69" s="64"/>
      <c r="H69" s="13"/>
      <c r="I69" s="28"/>
      <c r="J69" s="20"/>
      <c r="K69" s="28"/>
      <c r="L69" s="29"/>
      <c r="M69" s="29"/>
      <c r="N69" s="20"/>
      <c r="O69" s="28"/>
      <c r="P69" s="22"/>
      <c r="R69" s="42"/>
    </row>
    <row r="70" spans="2:18" ht="23.25" hidden="1" customHeight="1" x14ac:dyDescent="0.25">
      <c r="B70" s="11">
        <v>47</v>
      </c>
      <c r="C70" s="121"/>
      <c r="D70" s="122"/>
      <c r="E70" s="122"/>
      <c r="F70" s="123"/>
      <c r="G70" s="64"/>
      <c r="H70" s="13"/>
      <c r="I70" s="28"/>
      <c r="J70" s="20"/>
      <c r="K70" s="28"/>
      <c r="L70" s="29"/>
      <c r="M70" s="29"/>
      <c r="N70" s="20"/>
      <c r="O70" s="28"/>
      <c r="P70" s="22"/>
      <c r="R70" s="42"/>
    </row>
    <row r="71" spans="2:18" ht="24" hidden="1" customHeight="1" x14ac:dyDescent="0.25">
      <c r="B71" s="11">
        <v>48</v>
      </c>
      <c r="C71" s="121"/>
      <c r="D71" s="122"/>
      <c r="E71" s="122"/>
      <c r="F71" s="123"/>
      <c r="G71" s="64"/>
      <c r="H71" s="13"/>
      <c r="I71" s="28"/>
      <c r="J71" s="20"/>
      <c r="K71" s="28"/>
      <c r="L71" s="29"/>
      <c r="M71" s="29"/>
      <c r="N71" s="20"/>
      <c r="O71" s="28"/>
      <c r="P71" s="22"/>
      <c r="R71" s="42"/>
    </row>
    <row r="72" spans="2:18" ht="24" hidden="1" customHeight="1" x14ac:dyDescent="0.25">
      <c r="B72" s="11">
        <v>49</v>
      </c>
      <c r="C72" s="121"/>
      <c r="D72" s="122"/>
      <c r="E72" s="122"/>
      <c r="F72" s="123"/>
      <c r="G72" s="64"/>
      <c r="H72" s="6"/>
      <c r="I72" s="28"/>
      <c r="J72" s="20"/>
      <c r="K72" s="28"/>
      <c r="L72" s="29"/>
      <c r="M72" s="29"/>
      <c r="N72" s="20"/>
      <c r="O72" s="28"/>
      <c r="P72" s="22"/>
      <c r="R72" s="42"/>
    </row>
    <row r="73" spans="2:18" ht="0.75" hidden="1" customHeight="1" x14ac:dyDescent="0.25">
      <c r="B73" s="11">
        <v>50</v>
      </c>
      <c r="C73" s="121"/>
      <c r="D73" s="122"/>
      <c r="E73" s="122"/>
      <c r="F73" s="123"/>
      <c r="G73" s="64"/>
      <c r="H73" s="6"/>
      <c r="I73" s="28"/>
      <c r="J73" s="20"/>
      <c r="K73" s="28"/>
      <c r="L73" s="29"/>
      <c r="M73" s="29"/>
      <c r="N73" s="20"/>
      <c r="O73" s="28"/>
      <c r="P73" s="22"/>
      <c r="R73" s="42"/>
    </row>
    <row r="74" spans="2:18" ht="22.5" hidden="1" customHeight="1" x14ac:dyDescent="0.25">
      <c r="B74" s="11">
        <v>51</v>
      </c>
      <c r="C74" s="121"/>
      <c r="D74" s="122"/>
      <c r="E74" s="122"/>
      <c r="F74" s="123"/>
      <c r="G74" s="64"/>
      <c r="H74" s="6"/>
      <c r="I74" s="28"/>
      <c r="J74" s="20"/>
      <c r="K74" s="28"/>
      <c r="L74" s="29"/>
      <c r="M74" s="29"/>
      <c r="N74" s="20"/>
      <c r="O74" s="28"/>
      <c r="P74" s="22"/>
      <c r="R74" s="42"/>
    </row>
    <row r="75" spans="2:18" ht="22.5" hidden="1" customHeight="1" x14ac:dyDescent="0.25">
      <c r="B75" s="47">
        <v>52</v>
      </c>
      <c r="C75" s="68"/>
      <c r="D75" s="63"/>
      <c r="E75" s="63"/>
      <c r="F75" s="63"/>
      <c r="G75" s="64"/>
      <c r="H75" s="48"/>
      <c r="I75" s="53"/>
      <c r="J75" s="20"/>
      <c r="K75" s="53"/>
      <c r="L75" s="54"/>
      <c r="M75" s="54"/>
      <c r="N75" s="20"/>
      <c r="O75" s="53"/>
      <c r="P75" s="22"/>
      <c r="R75" s="42"/>
    </row>
    <row r="76" spans="2:18" ht="22.5" hidden="1" customHeight="1" x14ac:dyDescent="0.25">
      <c r="B76" s="47">
        <v>53</v>
      </c>
      <c r="C76" s="68"/>
      <c r="D76" s="63"/>
      <c r="E76" s="63"/>
      <c r="F76" s="63"/>
      <c r="G76" s="64"/>
      <c r="H76" s="48"/>
      <c r="I76" s="53"/>
      <c r="J76" s="20"/>
      <c r="K76" s="53"/>
      <c r="L76" s="54"/>
      <c r="M76" s="54"/>
      <c r="N76" s="20"/>
      <c r="O76" s="53"/>
      <c r="P76" s="22"/>
      <c r="R76" s="42"/>
    </row>
    <row r="77" spans="2:18" ht="22.5" hidden="1" customHeight="1" x14ac:dyDescent="0.25">
      <c r="B77" s="47">
        <v>54</v>
      </c>
      <c r="C77" s="68"/>
      <c r="D77" s="63"/>
      <c r="E77" s="63"/>
      <c r="F77" s="63"/>
      <c r="G77" s="64"/>
      <c r="H77" s="48"/>
      <c r="I77" s="53"/>
      <c r="J77" s="20"/>
      <c r="K77" s="53"/>
      <c r="L77" s="54"/>
      <c r="M77" s="54"/>
      <c r="N77" s="20"/>
      <c r="O77" s="53"/>
      <c r="P77" s="22"/>
      <c r="R77" s="42"/>
    </row>
    <row r="78" spans="2:18" ht="22.5" hidden="1" customHeight="1" x14ac:dyDescent="0.25">
      <c r="B78" s="47">
        <v>55</v>
      </c>
      <c r="C78" s="68"/>
      <c r="D78" s="63"/>
      <c r="E78" s="63"/>
      <c r="F78" s="63"/>
      <c r="G78" s="64"/>
      <c r="H78" s="48"/>
      <c r="I78" s="53"/>
      <c r="J78" s="20"/>
      <c r="K78" s="53"/>
      <c r="L78" s="54"/>
      <c r="M78" s="54"/>
      <c r="N78" s="20"/>
      <c r="O78" s="53"/>
      <c r="P78" s="22"/>
      <c r="R78" s="42"/>
    </row>
    <row r="79" spans="2:18" ht="22.5" hidden="1" customHeight="1" x14ac:dyDescent="0.25">
      <c r="B79" s="47">
        <v>56</v>
      </c>
      <c r="C79" s="68"/>
      <c r="D79" s="63"/>
      <c r="E79" s="63"/>
      <c r="F79" s="63"/>
      <c r="G79" s="64"/>
      <c r="H79" s="48"/>
      <c r="I79" s="53"/>
      <c r="J79" s="20"/>
      <c r="K79" s="53"/>
      <c r="L79" s="54"/>
      <c r="M79" s="54"/>
      <c r="N79" s="20"/>
      <c r="O79" s="53"/>
      <c r="P79" s="22"/>
      <c r="R79" s="42"/>
    </row>
    <row r="80" spans="2:18" ht="22.5" hidden="1" customHeight="1" x14ac:dyDescent="0.25">
      <c r="B80" s="47">
        <v>57</v>
      </c>
      <c r="C80" s="68"/>
      <c r="D80" s="63"/>
      <c r="E80" s="63"/>
      <c r="F80" s="63"/>
      <c r="G80" s="64"/>
      <c r="H80" s="48"/>
      <c r="I80" s="53"/>
      <c r="J80" s="20"/>
      <c r="K80" s="53"/>
      <c r="L80" s="54"/>
      <c r="M80" s="54"/>
      <c r="N80" s="20"/>
      <c r="O80" s="53"/>
      <c r="P80" s="22"/>
      <c r="R80" s="42"/>
    </row>
    <row r="81" spans="2:18" ht="21.75" hidden="1" customHeight="1" x14ac:dyDescent="0.25">
      <c r="B81" s="47">
        <v>58</v>
      </c>
      <c r="C81" s="68"/>
      <c r="D81" s="63"/>
      <c r="E81" s="63"/>
      <c r="F81" s="63"/>
      <c r="G81" s="64"/>
      <c r="H81" s="48"/>
      <c r="I81" s="53"/>
      <c r="J81" s="20"/>
      <c r="K81" s="53"/>
      <c r="L81" s="54"/>
      <c r="M81" s="54"/>
      <c r="N81" s="20"/>
      <c r="O81" s="53"/>
      <c r="P81" s="22"/>
      <c r="R81" s="42"/>
    </row>
    <row r="82" spans="2:18" ht="22.5" hidden="1" customHeight="1" x14ac:dyDescent="0.25">
      <c r="B82" s="47">
        <v>59</v>
      </c>
      <c r="C82" s="68"/>
      <c r="D82" s="63"/>
      <c r="E82" s="63"/>
      <c r="F82" s="63"/>
      <c r="G82" s="64"/>
      <c r="H82" s="48"/>
      <c r="I82" s="53"/>
      <c r="J82" s="20"/>
      <c r="K82" s="53"/>
      <c r="L82" s="54"/>
      <c r="M82" s="54"/>
      <c r="N82" s="20"/>
      <c r="O82" s="53"/>
      <c r="P82" s="22"/>
      <c r="R82" s="42"/>
    </row>
    <row r="83" spans="2:18" ht="22.5" hidden="1" customHeight="1" x14ac:dyDescent="0.25">
      <c r="B83" s="47">
        <v>60</v>
      </c>
      <c r="C83" s="68"/>
      <c r="D83" s="63"/>
      <c r="E83" s="63"/>
      <c r="F83" s="63"/>
      <c r="G83" s="64"/>
      <c r="H83" s="48"/>
      <c r="I83" s="53"/>
      <c r="J83" s="20"/>
      <c r="K83" s="53"/>
      <c r="L83" s="54"/>
      <c r="M83" s="54"/>
      <c r="N83" s="20"/>
      <c r="O83" s="53"/>
      <c r="P83" s="22"/>
      <c r="R83" s="42"/>
    </row>
    <row r="84" spans="2:18" ht="22.5" hidden="1" customHeight="1" x14ac:dyDescent="0.25">
      <c r="B84" s="47">
        <v>61</v>
      </c>
      <c r="C84" s="68"/>
      <c r="D84" s="63"/>
      <c r="E84" s="63"/>
      <c r="F84" s="63"/>
      <c r="G84" s="64"/>
      <c r="H84" s="48"/>
      <c r="I84" s="53"/>
      <c r="J84" s="20"/>
      <c r="K84" s="53"/>
      <c r="L84" s="54"/>
      <c r="M84" s="54"/>
      <c r="N84" s="20"/>
      <c r="O84" s="53"/>
      <c r="P84" s="22"/>
      <c r="R84" s="42"/>
    </row>
    <row r="85" spans="2:18" ht="22.5" hidden="1" customHeight="1" x14ac:dyDescent="0.25">
      <c r="B85" s="47">
        <v>62</v>
      </c>
      <c r="C85" s="68"/>
      <c r="D85" s="63"/>
      <c r="E85" s="63"/>
      <c r="F85" s="63"/>
      <c r="G85" s="64"/>
      <c r="H85" s="48"/>
      <c r="I85" s="53"/>
      <c r="J85" s="20"/>
      <c r="K85" s="53"/>
      <c r="L85" s="54"/>
      <c r="M85" s="54"/>
      <c r="N85" s="20"/>
      <c r="O85" s="53"/>
      <c r="P85" s="22"/>
      <c r="R85" s="42"/>
    </row>
    <row r="86" spans="2:18" ht="22.5" hidden="1" customHeight="1" x14ac:dyDescent="0.25">
      <c r="B86" s="47">
        <v>63</v>
      </c>
      <c r="C86" s="68"/>
      <c r="D86" s="63"/>
      <c r="E86" s="63"/>
      <c r="F86" s="63"/>
      <c r="G86" s="64"/>
      <c r="H86" s="48"/>
      <c r="I86" s="53"/>
      <c r="J86" s="20"/>
      <c r="K86" s="53"/>
      <c r="L86" s="54"/>
      <c r="M86" s="54"/>
      <c r="N86" s="20"/>
      <c r="O86" s="53"/>
      <c r="P86" s="22"/>
      <c r="R86" s="42"/>
    </row>
    <row r="87" spans="2:18" ht="22.5" hidden="1" customHeight="1" x14ac:dyDescent="0.25">
      <c r="B87" s="47">
        <v>64</v>
      </c>
      <c r="C87" s="68"/>
      <c r="D87" s="63"/>
      <c r="E87" s="63"/>
      <c r="F87" s="63"/>
      <c r="G87" s="64"/>
      <c r="H87" s="48"/>
      <c r="I87" s="53"/>
      <c r="J87" s="20"/>
      <c r="K87" s="53"/>
      <c r="L87" s="54"/>
      <c r="M87" s="54"/>
      <c r="N87" s="20"/>
      <c r="O87" s="53"/>
      <c r="P87" s="22"/>
      <c r="R87" s="42"/>
    </row>
    <row r="88" spans="2:18" ht="22.5" hidden="1" customHeight="1" x14ac:dyDescent="0.25">
      <c r="B88" s="47">
        <v>65</v>
      </c>
      <c r="C88" s="68"/>
      <c r="D88" s="63"/>
      <c r="E88" s="63"/>
      <c r="F88" s="63"/>
      <c r="G88" s="64"/>
      <c r="H88" s="48"/>
      <c r="I88" s="53"/>
      <c r="J88" s="20"/>
      <c r="K88" s="53"/>
      <c r="L88" s="54"/>
      <c r="M88" s="54"/>
      <c r="N88" s="20"/>
      <c r="O88" s="53"/>
      <c r="P88" s="22"/>
      <c r="R88" s="42"/>
    </row>
    <row r="89" spans="2:18" ht="22.5" hidden="1" customHeight="1" x14ac:dyDescent="0.25">
      <c r="B89" s="47">
        <v>66</v>
      </c>
      <c r="C89" s="68"/>
      <c r="D89" s="63"/>
      <c r="E89" s="63"/>
      <c r="F89" s="63"/>
      <c r="G89" s="64"/>
      <c r="H89" s="48"/>
      <c r="I89" s="53"/>
      <c r="J89" s="20"/>
      <c r="K89" s="53"/>
      <c r="L89" s="54"/>
      <c r="M89" s="54"/>
      <c r="N89" s="20"/>
      <c r="O89" s="53"/>
      <c r="P89" s="22"/>
      <c r="R89" s="42"/>
    </row>
    <row r="90" spans="2:18" ht="22.5" hidden="1" customHeight="1" x14ac:dyDescent="0.25">
      <c r="B90" s="47">
        <v>67</v>
      </c>
      <c r="C90" s="68"/>
      <c r="D90" s="63"/>
      <c r="E90" s="63"/>
      <c r="F90" s="63"/>
      <c r="G90" s="64"/>
      <c r="H90" s="48"/>
      <c r="I90" s="53"/>
      <c r="J90" s="20"/>
      <c r="K90" s="53"/>
      <c r="L90" s="54"/>
      <c r="M90" s="54"/>
      <c r="N90" s="20"/>
      <c r="O90" s="53"/>
      <c r="P90" s="22"/>
      <c r="R90" s="42"/>
    </row>
    <row r="91" spans="2:18" ht="22.5" hidden="1" customHeight="1" x14ac:dyDescent="0.25">
      <c r="B91" s="47">
        <v>68</v>
      </c>
      <c r="C91" s="68"/>
      <c r="D91" s="63"/>
      <c r="E91" s="63"/>
      <c r="F91" s="63"/>
      <c r="G91" s="64"/>
      <c r="H91" s="48"/>
      <c r="I91" s="53"/>
      <c r="J91" s="20"/>
      <c r="K91" s="53"/>
      <c r="L91" s="54"/>
      <c r="M91" s="54"/>
      <c r="N91" s="20"/>
      <c r="O91" s="53"/>
      <c r="P91" s="22"/>
      <c r="R91" s="42"/>
    </row>
    <row r="92" spans="2:18" ht="22.5" hidden="1" customHeight="1" x14ac:dyDescent="0.25">
      <c r="B92" s="47">
        <v>69</v>
      </c>
      <c r="C92" s="68"/>
      <c r="D92" s="63"/>
      <c r="E92" s="63"/>
      <c r="F92" s="63"/>
      <c r="G92" s="64"/>
      <c r="H92" s="48"/>
      <c r="I92" s="53"/>
      <c r="J92" s="20"/>
      <c r="K92" s="53"/>
      <c r="L92" s="54"/>
      <c r="M92" s="54"/>
      <c r="N92" s="20"/>
      <c r="O92" s="53"/>
      <c r="P92" s="22"/>
      <c r="R92" s="42"/>
    </row>
    <row r="93" spans="2:18" ht="22.5" hidden="1" customHeight="1" x14ac:dyDescent="0.25">
      <c r="B93" s="47">
        <v>70</v>
      </c>
      <c r="C93" s="68"/>
      <c r="D93" s="63"/>
      <c r="E93" s="63"/>
      <c r="F93" s="63"/>
      <c r="G93" s="64"/>
      <c r="H93" s="48"/>
      <c r="I93" s="53"/>
      <c r="J93" s="20"/>
      <c r="K93" s="53"/>
      <c r="L93" s="54"/>
      <c r="M93" s="54"/>
      <c r="N93" s="20"/>
      <c r="O93" s="53"/>
      <c r="P93" s="22"/>
      <c r="R93" s="42"/>
    </row>
    <row r="94" spans="2:18" ht="22.5" hidden="1" customHeight="1" x14ac:dyDescent="0.25">
      <c r="B94" s="47">
        <v>71</v>
      </c>
      <c r="C94" s="68"/>
      <c r="D94" s="63"/>
      <c r="E94" s="63"/>
      <c r="F94" s="63"/>
      <c r="G94" s="64"/>
      <c r="H94" s="48"/>
      <c r="I94" s="53"/>
      <c r="J94" s="20"/>
      <c r="K94" s="53"/>
      <c r="L94" s="54"/>
      <c r="M94" s="54"/>
      <c r="N94" s="20"/>
      <c r="O94" s="53"/>
      <c r="P94" s="22"/>
      <c r="R94" s="42"/>
    </row>
    <row r="95" spans="2:18" ht="27" customHeight="1" x14ac:dyDescent="0.25">
      <c r="B95" s="47">
        <v>8</v>
      </c>
      <c r="C95" s="118" t="s">
        <v>28</v>
      </c>
      <c r="D95" s="125"/>
      <c r="E95" s="125"/>
      <c r="F95" s="126"/>
      <c r="G95" s="64" t="s">
        <v>13</v>
      </c>
      <c r="H95" s="48">
        <v>2</v>
      </c>
      <c r="I95" s="53">
        <v>5900.31</v>
      </c>
      <c r="J95" s="20">
        <f>I95*H95</f>
        <v>11800.62</v>
      </c>
      <c r="K95" s="53">
        <v>5900</v>
      </c>
      <c r="L95" s="54"/>
      <c r="M95" s="54"/>
      <c r="N95" s="20">
        <f>K95*H95</f>
        <v>11800</v>
      </c>
      <c r="O95" s="53">
        <v>5907</v>
      </c>
      <c r="P95" s="22">
        <f>O95*H95</f>
        <v>11814</v>
      </c>
      <c r="R95" s="42"/>
    </row>
    <row r="96" spans="2:18" ht="27" customHeight="1" x14ac:dyDescent="0.25">
      <c r="B96" s="47">
        <v>9</v>
      </c>
      <c r="C96" s="118" t="s">
        <v>29</v>
      </c>
      <c r="D96" s="119"/>
      <c r="E96" s="119"/>
      <c r="F96" s="120"/>
      <c r="G96" s="64" t="s">
        <v>13</v>
      </c>
      <c r="H96" s="48">
        <v>3</v>
      </c>
      <c r="I96" s="53">
        <v>2591.5700000000002</v>
      </c>
      <c r="J96" s="20">
        <f>I96*H96</f>
        <v>7774.7100000000009</v>
      </c>
      <c r="K96" s="53">
        <v>2600</v>
      </c>
      <c r="L96" s="54"/>
      <c r="M96" s="54"/>
      <c r="N96" s="20">
        <f>K96*H96</f>
        <v>7800</v>
      </c>
      <c r="O96" s="53">
        <v>2607</v>
      </c>
      <c r="P96" s="22">
        <f>O96*H96</f>
        <v>7821</v>
      </c>
      <c r="R96" s="42"/>
    </row>
    <row r="97" spans="2:26" ht="22.5" customHeight="1" thickBot="1" x14ac:dyDescent="0.3">
      <c r="B97" s="49">
        <v>10</v>
      </c>
      <c r="C97" s="118" t="s">
        <v>21</v>
      </c>
      <c r="D97" s="119"/>
      <c r="E97" s="119"/>
      <c r="F97" s="120"/>
      <c r="G97" s="50" t="s">
        <v>13</v>
      </c>
      <c r="H97" s="48">
        <v>1</v>
      </c>
      <c r="I97" s="53">
        <v>6023.72</v>
      </c>
      <c r="J97" s="20">
        <f>I97*H97</f>
        <v>6023.72</v>
      </c>
      <c r="K97" s="53">
        <v>6025</v>
      </c>
      <c r="L97" s="54"/>
      <c r="M97" s="54"/>
      <c r="N97" s="20">
        <f>K97*H97</f>
        <v>6025</v>
      </c>
      <c r="O97" s="53">
        <v>6032</v>
      </c>
      <c r="P97" s="22">
        <f>O97*H97</f>
        <v>6032</v>
      </c>
      <c r="R97" s="42"/>
    </row>
    <row r="98" spans="2:26" ht="26.25" customHeight="1" thickBot="1" x14ac:dyDescent="0.3">
      <c r="B98" s="131"/>
      <c r="C98" s="132"/>
      <c r="D98" s="132"/>
      <c r="E98" s="132"/>
      <c r="F98" s="132"/>
      <c r="G98" s="132"/>
      <c r="H98" s="133"/>
      <c r="I98" s="55"/>
      <c r="J98" s="56">
        <f>SUM(J24:J97)</f>
        <v>74371.650000000009</v>
      </c>
      <c r="K98" s="55"/>
      <c r="L98" s="57"/>
      <c r="M98" s="57"/>
      <c r="N98" s="58">
        <f>SUM(N24:N97)</f>
        <v>74948.600000000006</v>
      </c>
      <c r="O98" s="59"/>
      <c r="P98" s="60">
        <f>SUM(P24:P97)</f>
        <v>78675.600000000006</v>
      </c>
      <c r="R98" s="42"/>
    </row>
    <row r="99" spans="2:26" ht="42.75" hidden="1" customHeight="1" x14ac:dyDescent="0.25"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R99" s="61"/>
      <c r="T99" s="62"/>
      <c r="U99" s="62"/>
      <c r="V99" s="62"/>
      <c r="X99" s="62"/>
      <c r="Z99" s="62"/>
    </row>
    <row r="100" spans="2:26" ht="26.25" customHeight="1" x14ac:dyDescent="0.25">
      <c r="B100" s="127" t="s">
        <v>30</v>
      </c>
      <c r="C100" s="128"/>
      <c r="D100" s="128"/>
      <c r="E100" s="128"/>
      <c r="F100" s="128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</row>
    <row r="101" spans="2:26" ht="47.25" customHeight="1" x14ac:dyDescent="0.25">
      <c r="B101" s="129" t="s">
        <v>22</v>
      </c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</row>
    <row r="102" spans="2:26" ht="29.25" customHeight="1" x14ac:dyDescent="0.25">
      <c r="B102" s="129" t="s">
        <v>8</v>
      </c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</row>
    <row r="103" spans="2:26" ht="15.75" x14ac:dyDescent="0.25">
      <c r="B103" s="51" t="s">
        <v>9</v>
      </c>
    </row>
    <row r="104" spans="2:26" ht="0.75" hidden="1" customHeight="1" x14ac:dyDescent="0.25">
      <c r="B104" s="51"/>
    </row>
    <row r="105" spans="2:26" ht="16.5" hidden="1" x14ac:dyDescent="0.25">
      <c r="B105" s="52"/>
    </row>
    <row r="106" spans="2:26" hidden="1" x14ac:dyDescent="0.25"/>
    <row r="107" spans="2:26" hidden="1" x14ac:dyDescent="0.25"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</row>
    <row r="108" spans="2:26" ht="27.75" hidden="1" customHeight="1" x14ac:dyDescent="0.25"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</row>
    <row r="109" spans="2:26" ht="4.5" hidden="1" customHeight="1" x14ac:dyDescent="0.25"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</row>
    <row r="110" spans="2:26" ht="63.75" hidden="1" customHeight="1" x14ac:dyDescent="0.25">
      <c r="Q110" s="32"/>
    </row>
    <row r="111" spans="2:26" hidden="1" x14ac:dyDescent="0.25"/>
    <row r="112" spans="2:26" hidden="1" x14ac:dyDescent="0.25"/>
    <row r="113" spans="2:14" ht="15.75" hidden="1" customHeight="1" x14ac:dyDescent="0.25">
      <c r="B113" s="130" t="s">
        <v>10</v>
      </c>
      <c r="C113" s="130"/>
      <c r="D113" s="130"/>
      <c r="E113" s="130"/>
      <c r="F113" s="130"/>
      <c r="G113" s="130"/>
      <c r="I113" s="1" t="s">
        <v>11</v>
      </c>
      <c r="N113" s="51" t="s">
        <v>12</v>
      </c>
    </row>
    <row r="114" spans="2:14" ht="56.25" customHeight="1" x14ac:dyDescent="0.25"/>
  </sheetData>
  <mergeCells count="86">
    <mergeCell ref="C95:F95"/>
    <mergeCell ref="B100:P100"/>
    <mergeCell ref="B101:P101"/>
    <mergeCell ref="B102:P102"/>
    <mergeCell ref="B113:G113"/>
    <mergeCell ref="C96:F96"/>
    <mergeCell ref="C97:F97"/>
    <mergeCell ref="B98:H98"/>
    <mergeCell ref="B99:P99"/>
    <mergeCell ref="C64:F64"/>
    <mergeCell ref="C65:F65"/>
    <mergeCell ref="C66:F66"/>
    <mergeCell ref="C67:F67"/>
    <mergeCell ref="C68:F68"/>
    <mergeCell ref="C74:F74"/>
    <mergeCell ref="C69:F69"/>
    <mergeCell ref="C70:F70"/>
    <mergeCell ref="C71:F71"/>
    <mergeCell ref="C72:F72"/>
    <mergeCell ref="C73:F73"/>
    <mergeCell ref="C60:F60"/>
    <mergeCell ref="C61:F61"/>
    <mergeCell ref="C62:F62"/>
    <mergeCell ref="C63:F63"/>
    <mergeCell ref="C54:F54"/>
    <mergeCell ref="C55:F55"/>
    <mergeCell ref="C56:F56"/>
    <mergeCell ref="C57:F57"/>
    <mergeCell ref="C58:F58"/>
    <mergeCell ref="C59:F59"/>
    <mergeCell ref="C49:F49"/>
    <mergeCell ref="C50:F50"/>
    <mergeCell ref="C51:F51"/>
    <mergeCell ref="C52:F52"/>
    <mergeCell ref="C53:F53"/>
    <mergeCell ref="C43:F43"/>
    <mergeCell ref="C44:F44"/>
    <mergeCell ref="C45:F45"/>
    <mergeCell ref="C46:F46"/>
    <mergeCell ref="C48:F48"/>
    <mergeCell ref="C38:F38"/>
    <mergeCell ref="C39:F39"/>
    <mergeCell ref="C40:F40"/>
    <mergeCell ref="C41:F41"/>
    <mergeCell ref="C42:F42"/>
    <mergeCell ref="C33:F33"/>
    <mergeCell ref="C34:F34"/>
    <mergeCell ref="C35:F35"/>
    <mergeCell ref="C36:F36"/>
    <mergeCell ref="C37:F37"/>
    <mergeCell ref="C28:F28"/>
    <mergeCell ref="C29:F29"/>
    <mergeCell ref="C30:F30"/>
    <mergeCell ref="C31:F31"/>
    <mergeCell ref="C32:F32"/>
    <mergeCell ref="C23:F23"/>
    <mergeCell ref="C24:F24"/>
    <mergeCell ref="C25:F25"/>
    <mergeCell ref="C26:F26"/>
    <mergeCell ref="C27:F27"/>
    <mergeCell ref="B19:F19"/>
    <mergeCell ref="G19:R19"/>
    <mergeCell ref="B20:R20"/>
    <mergeCell ref="I21:J21"/>
    <mergeCell ref="K21:N21"/>
    <mergeCell ref="O21:P21"/>
    <mergeCell ref="B21:B22"/>
    <mergeCell ref="G21:G22"/>
    <mergeCell ref="H21:H22"/>
    <mergeCell ref="C21:F22"/>
    <mergeCell ref="B3:R3"/>
    <mergeCell ref="B4:P4"/>
    <mergeCell ref="G6:R6"/>
    <mergeCell ref="G7:R7"/>
    <mergeCell ref="G8:R8"/>
    <mergeCell ref="B6:F18"/>
    <mergeCell ref="G9:R9"/>
    <mergeCell ref="G10:R10"/>
    <mergeCell ref="G11:R11"/>
    <mergeCell ref="G12:R12"/>
    <mergeCell ref="G13:R13"/>
    <mergeCell ref="G14:R14"/>
    <mergeCell ref="G15:R15"/>
    <mergeCell ref="G16:R16"/>
    <mergeCell ref="G17:R17"/>
    <mergeCell ref="G18:R18"/>
  </mergeCells>
  <pageMargins left="0.25" right="0.25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customHeight="1" x14ac:dyDescent="0.25"/>
  <cols>
    <col min="1" max="1" width="9.140625" customWidth="1"/>
    <col min="2" max="2" width="9.140625" style="1" customWidth="1"/>
    <col min="3" max="16384" width="9.140625" style="1"/>
  </cols>
  <sheetData/>
  <pageMargins left="0.69999998807907104" right="0.69999998807907104" top="0.75" bottom="0.75" header="0.30000001192092901" footer="0.30000001192092901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"/>
  <sheetViews>
    <sheetView topLeftCell="A43" workbookViewId="0">
      <selection activeCell="N1" sqref="N1:N72"/>
    </sheetView>
  </sheetViews>
  <sheetFormatPr defaultColWidth="9.140625" defaultRowHeight="15" customHeight="1" x14ac:dyDescent="0.25"/>
  <cols>
    <col min="1" max="1" width="9.140625" customWidth="1"/>
    <col min="2" max="4" width="9.140625" style="1" customWidth="1"/>
    <col min="5" max="8" width="9.140625" style="1"/>
    <col min="9" max="9" width="14.140625" style="1" customWidth="1"/>
    <col min="10" max="10" width="12.5703125" style="1" customWidth="1"/>
    <col min="11" max="13" width="9.140625" style="1"/>
    <col min="14" max="14" width="13.42578125" style="1" customWidth="1"/>
    <col min="15" max="16384" width="9.140625" style="1"/>
  </cols>
  <sheetData>
    <row r="1" spans="3:14" ht="15" customHeight="1" x14ac:dyDescent="0.25">
      <c r="C1" s="20" t="e">
        <f>#REF!*#REF!</f>
        <v>#REF!</v>
      </c>
      <c r="I1" s="69">
        <v>240</v>
      </c>
      <c r="J1" s="70">
        <f t="shared" ref="J1:J32" si="0">I1+7</f>
        <v>247</v>
      </c>
      <c r="M1" s="69">
        <v>20</v>
      </c>
      <c r="N1" s="70">
        <f>M1+7</f>
        <v>27</v>
      </c>
    </row>
    <row r="2" spans="3:14" ht="15" customHeight="1" x14ac:dyDescent="0.25">
      <c r="C2" s="20" t="e">
        <f t="shared" ref="C2" si="1">#REF!*#REF!</f>
        <v>#REF!</v>
      </c>
      <c r="G2" s="20">
        <f>D2*A2</f>
        <v>0</v>
      </c>
      <c r="I2" s="69">
        <v>1580</v>
      </c>
      <c r="J2" s="70">
        <f t="shared" si="0"/>
        <v>1587</v>
      </c>
      <c r="M2" s="69">
        <v>158</v>
      </c>
      <c r="N2" s="70">
        <f t="shared" ref="N2:N65" si="2">M2+7</f>
        <v>165</v>
      </c>
    </row>
    <row r="3" spans="3:14" ht="15" customHeight="1" x14ac:dyDescent="0.25">
      <c r="C3" s="20" t="e">
        <f t="shared" ref="C3" si="3">#REF!*#REF!</f>
        <v>#REF!</v>
      </c>
      <c r="G3" s="20">
        <f t="shared" ref="G3:G66" si="4">D3*A3</f>
        <v>0</v>
      </c>
      <c r="I3" s="69">
        <v>1320</v>
      </c>
      <c r="J3" s="70">
        <f t="shared" si="0"/>
        <v>1327</v>
      </c>
      <c r="M3" s="69">
        <v>55</v>
      </c>
      <c r="N3" s="70">
        <f t="shared" si="2"/>
        <v>62</v>
      </c>
    </row>
    <row r="4" spans="3:14" ht="15" customHeight="1" x14ac:dyDescent="0.25">
      <c r="C4" s="20" t="e">
        <f t="shared" ref="C4" si="5">#REF!*#REF!</f>
        <v>#REF!</v>
      </c>
      <c r="G4" s="20">
        <f t="shared" si="4"/>
        <v>0</v>
      </c>
      <c r="I4" s="69">
        <v>1152</v>
      </c>
      <c r="J4" s="70">
        <f t="shared" si="0"/>
        <v>1159</v>
      </c>
      <c r="M4" s="69">
        <v>128</v>
      </c>
      <c r="N4" s="70">
        <f t="shared" si="2"/>
        <v>135</v>
      </c>
    </row>
    <row r="5" spans="3:14" ht="15" customHeight="1" x14ac:dyDescent="0.25">
      <c r="C5" s="20" t="e">
        <f t="shared" ref="C5" si="6">#REF!*#REF!</f>
        <v>#REF!</v>
      </c>
      <c r="G5" s="20">
        <f t="shared" si="4"/>
        <v>0</v>
      </c>
      <c r="I5" s="69">
        <v>64</v>
      </c>
      <c r="J5" s="70">
        <f t="shared" si="0"/>
        <v>71</v>
      </c>
      <c r="M5" s="69">
        <v>8</v>
      </c>
      <c r="N5" s="70">
        <f t="shared" si="2"/>
        <v>15</v>
      </c>
    </row>
    <row r="6" spans="3:14" ht="15" customHeight="1" x14ac:dyDescent="0.25">
      <c r="C6" s="20" t="e">
        <f t="shared" ref="C6" si="7">#REF!*#REF!</f>
        <v>#REF!</v>
      </c>
      <c r="G6" s="20">
        <f t="shared" si="4"/>
        <v>0</v>
      </c>
      <c r="I6" s="69">
        <v>25</v>
      </c>
      <c r="J6" s="70">
        <f t="shared" si="0"/>
        <v>32</v>
      </c>
      <c r="M6" s="69">
        <v>5</v>
      </c>
      <c r="N6" s="70">
        <f t="shared" si="2"/>
        <v>12</v>
      </c>
    </row>
    <row r="7" spans="3:14" ht="15" customHeight="1" x14ac:dyDescent="0.25">
      <c r="C7" s="20" t="e">
        <f t="shared" ref="C7" si="8">#REF!*#REF!</f>
        <v>#REF!</v>
      </c>
      <c r="G7" s="20">
        <f t="shared" si="4"/>
        <v>0</v>
      </c>
      <c r="I7" s="69">
        <v>30</v>
      </c>
      <c r="J7" s="70">
        <f t="shared" si="0"/>
        <v>37</v>
      </c>
      <c r="M7" s="69">
        <v>5</v>
      </c>
      <c r="N7" s="70">
        <f t="shared" si="2"/>
        <v>12</v>
      </c>
    </row>
    <row r="8" spans="3:14" ht="15" customHeight="1" x14ac:dyDescent="0.25">
      <c r="C8" s="20" t="e">
        <f t="shared" ref="C8" si="9">#REF!*#REF!</f>
        <v>#REF!</v>
      </c>
      <c r="G8" s="20">
        <f t="shared" si="4"/>
        <v>0</v>
      </c>
      <c r="I8" s="69">
        <v>660</v>
      </c>
      <c r="J8" s="70">
        <f t="shared" si="0"/>
        <v>667</v>
      </c>
      <c r="M8" s="69">
        <v>55</v>
      </c>
      <c r="N8" s="70">
        <f t="shared" si="2"/>
        <v>62</v>
      </c>
    </row>
    <row r="9" spans="3:14" ht="15" customHeight="1" x14ac:dyDescent="0.25">
      <c r="C9" s="20" t="e">
        <f t="shared" ref="C9" si="10">#REF!*#REF!</f>
        <v>#REF!</v>
      </c>
      <c r="G9" s="20">
        <f t="shared" si="4"/>
        <v>0</v>
      </c>
      <c r="I9" s="69">
        <v>1320</v>
      </c>
      <c r="J9" s="70">
        <f t="shared" si="0"/>
        <v>1327</v>
      </c>
      <c r="M9" s="69">
        <v>220</v>
      </c>
      <c r="N9" s="70">
        <f t="shared" si="2"/>
        <v>227</v>
      </c>
    </row>
    <row r="10" spans="3:14" ht="15" customHeight="1" x14ac:dyDescent="0.25">
      <c r="C10" s="20" t="e">
        <f t="shared" ref="C10" si="11">#REF!*#REF!</f>
        <v>#REF!</v>
      </c>
      <c r="G10" s="20">
        <f t="shared" si="4"/>
        <v>0</v>
      </c>
      <c r="I10" s="69">
        <v>550</v>
      </c>
      <c r="J10" s="70">
        <f t="shared" si="0"/>
        <v>557</v>
      </c>
      <c r="M10" s="69">
        <v>55</v>
      </c>
      <c r="N10" s="70">
        <f t="shared" si="2"/>
        <v>62</v>
      </c>
    </row>
    <row r="11" spans="3:14" ht="15" customHeight="1" x14ac:dyDescent="0.25">
      <c r="C11" s="20" t="e">
        <f t="shared" ref="C11" si="12">#REF!*#REF!</f>
        <v>#REF!</v>
      </c>
      <c r="G11" s="20">
        <f t="shared" si="4"/>
        <v>0</v>
      </c>
      <c r="I11" s="69">
        <v>750</v>
      </c>
      <c r="J11" s="70">
        <f t="shared" si="0"/>
        <v>757</v>
      </c>
      <c r="M11" s="69">
        <v>125</v>
      </c>
      <c r="N11" s="70">
        <f t="shared" si="2"/>
        <v>132</v>
      </c>
    </row>
    <row r="12" spans="3:14" ht="15" customHeight="1" x14ac:dyDescent="0.25">
      <c r="C12" s="20" t="e">
        <f t="shared" ref="C12" si="13">#REF!*#REF!</f>
        <v>#REF!</v>
      </c>
      <c r="G12" s="20">
        <f t="shared" si="4"/>
        <v>0</v>
      </c>
      <c r="I12" s="69">
        <v>26</v>
      </c>
      <c r="J12" s="70">
        <f t="shared" si="0"/>
        <v>33</v>
      </c>
      <c r="M12" s="69">
        <v>13</v>
      </c>
      <c r="N12" s="70">
        <f t="shared" si="2"/>
        <v>20</v>
      </c>
    </row>
    <row r="13" spans="3:14" ht="15" customHeight="1" x14ac:dyDescent="0.25">
      <c r="C13" s="20" t="e">
        <f t="shared" ref="C13" si="14">#REF!*#REF!</f>
        <v>#REF!</v>
      </c>
      <c r="G13" s="20">
        <f t="shared" si="4"/>
        <v>0</v>
      </c>
      <c r="I13" s="69">
        <v>25</v>
      </c>
      <c r="J13" s="70">
        <f t="shared" si="0"/>
        <v>32</v>
      </c>
      <c r="M13" s="69">
        <v>25</v>
      </c>
      <c r="N13" s="70">
        <f t="shared" si="2"/>
        <v>32</v>
      </c>
    </row>
    <row r="14" spans="3:14" ht="15" customHeight="1" x14ac:dyDescent="0.25">
      <c r="C14" s="20" t="e">
        <f t="shared" ref="C14" si="15">#REF!*#REF!</f>
        <v>#REF!</v>
      </c>
      <c r="G14" s="20">
        <f t="shared" si="4"/>
        <v>0</v>
      </c>
      <c r="I14" s="69">
        <v>58</v>
      </c>
      <c r="J14" s="70">
        <f t="shared" si="0"/>
        <v>65</v>
      </c>
      <c r="M14" s="69">
        <v>58</v>
      </c>
      <c r="N14" s="70">
        <f t="shared" si="2"/>
        <v>65</v>
      </c>
    </row>
    <row r="15" spans="3:14" ht="15" customHeight="1" x14ac:dyDescent="0.25">
      <c r="C15" s="20" t="e">
        <f t="shared" ref="C15" si="16">#REF!*#REF!</f>
        <v>#REF!</v>
      </c>
      <c r="G15" s="20">
        <f t="shared" si="4"/>
        <v>0</v>
      </c>
      <c r="I15" s="69">
        <v>436</v>
      </c>
      <c r="J15" s="70">
        <f t="shared" si="0"/>
        <v>443</v>
      </c>
      <c r="M15" s="69">
        <v>218</v>
      </c>
      <c r="N15" s="70">
        <f t="shared" si="2"/>
        <v>225</v>
      </c>
    </row>
    <row r="16" spans="3:14" ht="15" customHeight="1" x14ac:dyDescent="0.25">
      <c r="C16" s="20" t="e">
        <f t="shared" ref="C16" si="17">#REF!*#REF!</f>
        <v>#REF!</v>
      </c>
      <c r="G16" s="20">
        <f t="shared" si="4"/>
        <v>0</v>
      </c>
      <c r="I16" s="69">
        <v>303</v>
      </c>
      <c r="J16" s="70">
        <f t="shared" si="0"/>
        <v>310</v>
      </c>
      <c r="M16" s="69">
        <v>101</v>
      </c>
      <c r="N16" s="70">
        <f t="shared" si="2"/>
        <v>108</v>
      </c>
    </row>
    <row r="17" spans="3:14" ht="15" customHeight="1" x14ac:dyDescent="0.25">
      <c r="C17" s="20" t="e">
        <f t="shared" ref="C17" si="18">#REF!*#REF!</f>
        <v>#REF!</v>
      </c>
      <c r="G17" s="20">
        <f t="shared" si="4"/>
        <v>0</v>
      </c>
      <c r="I17" s="69">
        <v>450</v>
      </c>
      <c r="J17" s="70">
        <f t="shared" si="0"/>
        <v>457</v>
      </c>
      <c r="M17" s="69">
        <v>225</v>
      </c>
      <c r="N17" s="70">
        <f t="shared" si="2"/>
        <v>232</v>
      </c>
    </row>
    <row r="18" spans="3:14" ht="15" customHeight="1" x14ac:dyDescent="0.25">
      <c r="C18" s="20" t="e">
        <f t="shared" ref="C18" si="19">#REF!*#REF!</f>
        <v>#REF!</v>
      </c>
      <c r="G18" s="20">
        <f t="shared" si="4"/>
        <v>0</v>
      </c>
      <c r="I18" s="69">
        <v>758</v>
      </c>
      <c r="J18" s="70">
        <f t="shared" si="0"/>
        <v>765</v>
      </c>
      <c r="M18" s="69">
        <v>379</v>
      </c>
      <c r="N18" s="70">
        <f t="shared" si="2"/>
        <v>386</v>
      </c>
    </row>
    <row r="19" spans="3:14" ht="15" customHeight="1" x14ac:dyDescent="0.25">
      <c r="C19" s="20" t="e">
        <f t="shared" ref="C19" si="20">#REF!*#REF!</f>
        <v>#REF!</v>
      </c>
      <c r="G19" s="20">
        <f t="shared" si="4"/>
        <v>0</v>
      </c>
      <c r="I19" s="69">
        <v>94.5</v>
      </c>
      <c r="J19" s="70">
        <f t="shared" si="0"/>
        <v>101.5</v>
      </c>
      <c r="M19" s="69">
        <v>3.15</v>
      </c>
      <c r="N19" s="70">
        <f t="shared" si="2"/>
        <v>10.15</v>
      </c>
    </row>
    <row r="20" spans="3:14" ht="15" customHeight="1" x14ac:dyDescent="0.25">
      <c r="C20" s="20" t="e">
        <f t="shared" ref="C20" si="21">#REF!*#REF!</f>
        <v>#REF!</v>
      </c>
      <c r="G20" s="20">
        <f t="shared" si="4"/>
        <v>0</v>
      </c>
      <c r="I20" s="69">
        <v>55.75</v>
      </c>
      <c r="J20" s="70">
        <f t="shared" si="0"/>
        <v>62.75</v>
      </c>
      <c r="M20" s="69">
        <v>11.15</v>
      </c>
      <c r="N20" s="70">
        <f t="shared" si="2"/>
        <v>18.149999999999999</v>
      </c>
    </row>
    <row r="21" spans="3:14" ht="15" customHeight="1" x14ac:dyDescent="0.25">
      <c r="C21" s="20" t="e">
        <f t="shared" ref="C21" si="22">#REF!*#REF!</f>
        <v>#REF!</v>
      </c>
      <c r="G21" s="20">
        <f t="shared" si="4"/>
        <v>0</v>
      </c>
      <c r="I21" s="69">
        <v>253</v>
      </c>
      <c r="J21" s="70">
        <f t="shared" si="0"/>
        <v>260</v>
      </c>
      <c r="M21" s="69">
        <v>25.3</v>
      </c>
      <c r="N21" s="70">
        <f t="shared" si="2"/>
        <v>32.299999999999997</v>
      </c>
    </row>
    <row r="22" spans="3:14" ht="15" customHeight="1" x14ac:dyDescent="0.25">
      <c r="C22" s="20" t="e">
        <f t="shared" ref="C22" si="23">#REF!*#REF!</f>
        <v>#REF!</v>
      </c>
      <c r="G22" s="20">
        <f t="shared" si="4"/>
        <v>0</v>
      </c>
      <c r="I22" s="69">
        <v>239</v>
      </c>
      <c r="J22" s="70">
        <f t="shared" si="0"/>
        <v>246</v>
      </c>
      <c r="M22" s="69">
        <v>239</v>
      </c>
      <c r="N22" s="70">
        <f t="shared" si="2"/>
        <v>246</v>
      </c>
    </row>
    <row r="23" spans="3:14" ht="15" customHeight="1" x14ac:dyDescent="0.25">
      <c r="C23" s="20" t="e">
        <f t="shared" ref="C23" si="24">#REF!*#REF!</f>
        <v>#REF!</v>
      </c>
      <c r="G23" s="20">
        <f t="shared" si="4"/>
        <v>0</v>
      </c>
      <c r="I23" s="69">
        <v>1068</v>
      </c>
      <c r="J23" s="70">
        <f t="shared" si="0"/>
        <v>1075</v>
      </c>
      <c r="M23" s="69">
        <v>178</v>
      </c>
      <c r="N23" s="70">
        <f t="shared" si="2"/>
        <v>185</v>
      </c>
    </row>
    <row r="24" spans="3:14" ht="15" customHeight="1" x14ac:dyDescent="0.25">
      <c r="C24" s="20" t="e">
        <f t="shared" ref="C24" si="25">#REF!*#REF!</f>
        <v>#REF!</v>
      </c>
      <c r="G24" s="20">
        <f t="shared" si="4"/>
        <v>0</v>
      </c>
      <c r="I24" s="69">
        <v>656</v>
      </c>
      <c r="J24" s="70">
        <f t="shared" si="0"/>
        <v>663</v>
      </c>
      <c r="M24" s="69">
        <v>328</v>
      </c>
      <c r="N24" s="70">
        <f t="shared" si="2"/>
        <v>335</v>
      </c>
    </row>
    <row r="25" spans="3:14" ht="15" customHeight="1" x14ac:dyDescent="0.25">
      <c r="C25" s="20" t="e">
        <f t="shared" ref="C25" si="26">#REF!*#REF!</f>
        <v>#REF!</v>
      </c>
      <c r="G25" s="20">
        <f t="shared" si="4"/>
        <v>0</v>
      </c>
      <c r="I25" s="69">
        <v>398</v>
      </c>
      <c r="J25" s="70">
        <f t="shared" si="0"/>
        <v>405</v>
      </c>
      <c r="M25" s="69">
        <v>199</v>
      </c>
      <c r="N25" s="70">
        <f t="shared" si="2"/>
        <v>206</v>
      </c>
    </row>
    <row r="26" spans="3:14" ht="15" customHeight="1" x14ac:dyDescent="0.25">
      <c r="C26" s="20" t="e">
        <f t="shared" ref="C26" si="27">#REF!*#REF!</f>
        <v>#REF!</v>
      </c>
      <c r="G26" s="20">
        <f t="shared" si="4"/>
        <v>0</v>
      </c>
      <c r="I26" s="69">
        <v>630.5</v>
      </c>
      <c r="J26" s="70">
        <f t="shared" si="0"/>
        <v>637.5</v>
      </c>
      <c r="M26" s="69">
        <v>48.5</v>
      </c>
      <c r="N26" s="70">
        <f t="shared" si="2"/>
        <v>55.5</v>
      </c>
    </row>
    <row r="27" spans="3:14" ht="15" customHeight="1" x14ac:dyDescent="0.25">
      <c r="C27" s="20" t="e">
        <f t="shared" ref="C27" si="28">#REF!*#REF!</f>
        <v>#REF!</v>
      </c>
      <c r="G27" s="20">
        <f t="shared" si="4"/>
        <v>0</v>
      </c>
      <c r="I27" s="69">
        <v>498.9</v>
      </c>
      <c r="J27" s="70">
        <f t="shared" si="0"/>
        <v>505.9</v>
      </c>
      <c r="M27" s="69">
        <v>166.3</v>
      </c>
      <c r="N27" s="70">
        <f t="shared" si="2"/>
        <v>173.3</v>
      </c>
    </row>
    <row r="28" spans="3:14" ht="15" customHeight="1" x14ac:dyDescent="0.25">
      <c r="C28" s="20" t="e">
        <f t="shared" ref="C28" si="29">#REF!*#REF!</f>
        <v>#REF!</v>
      </c>
      <c r="G28" s="20">
        <f t="shared" si="4"/>
        <v>0</v>
      </c>
      <c r="I28" s="69">
        <v>406.05</v>
      </c>
      <c r="J28" s="70">
        <f t="shared" si="0"/>
        <v>413.05</v>
      </c>
      <c r="M28" s="69">
        <v>135.35</v>
      </c>
      <c r="N28" s="70">
        <f t="shared" si="2"/>
        <v>142.35</v>
      </c>
    </row>
    <row r="29" spans="3:14" ht="15" customHeight="1" x14ac:dyDescent="0.25">
      <c r="C29" s="20" t="e">
        <f t="shared" ref="C29" si="30">#REF!*#REF!</f>
        <v>#REF!</v>
      </c>
      <c r="G29" s="20">
        <f t="shared" si="4"/>
        <v>0</v>
      </c>
      <c r="I29" s="69">
        <v>241</v>
      </c>
      <c r="J29" s="70">
        <f t="shared" si="0"/>
        <v>248</v>
      </c>
      <c r="M29" s="69">
        <v>241</v>
      </c>
      <c r="N29" s="70">
        <f t="shared" si="2"/>
        <v>248</v>
      </c>
    </row>
    <row r="30" spans="3:14" ht="15" customHeight="1" x14ac:dyDescent="0.25">
      <c r="C30" s="20" t="e">
        <f t="shared" ref="C30" si="31">#REF!*#REF!</f>
        <v>#REF!</v>
      </c>
      <c r="G30" s="20">
        <f t="shared" si="4"/>
        <v>0</v>
      </c>
      <c r="I30" s="69">
        <v>540</v>
      </c>
      <c r="J30" s="70">
        <f t="shared" si="0"/>
        <v>547</v>
      </c>
      <c r="M30" s="69">
        <v>54</v>
      </c>
      <c r="N30" s="70">
        <f t="shared" si="2"/>
        <v>61</v>
      </c>
    </row>
    <row r="31" spans="3:14" ht="15" customHeight="1" x14ac:dyDescent="0.25">
      <c r="C31" s="20" t="e">
        <f t="shared" ref="C31" si="32">#REF!*#REF!</f>
        <v>#REF!</v>
      </c>
      <c r="G31" s="20">
        <f t="shared" si="4"/>
        <v>0</v>
      </c>
      <c r="I31" s="69">
        <v>199.98</v>
      </c>
      <c r="J31" s="70">
        <f t="shared" si="0"/>
        <v>206.98</v>
      </c>
      <c r="M31" s="69">
        <v>99.99</v>
      </c>
      <c r="N31" s="70">
        <f t="shared" si="2"/>
        <v>106.99</v>
      </c>
    </row>
    <row r="32" spans="3:14" ht="15" customHeight="1" x14ac:dyDescent="0.25">
      <c r="C32" s="20" t="e">
        <f t="shared" ref="C32" si="33">#REF!*#REF!</f>
        <v>#REF!</v>
      </c>
      <c r="G32" s="20">
        <f t="shared" si="4"/>
        <v>0</v>
      </c>
      <c r="I32" s="69">
        <v>350</v>
      </c>
      <c r="J32" s="70">
        <f t="shared" si="0"/>
        <v>357</v>
      </c>
      <c r="M32" s="69">
        <v>175</v>
      </c>
      <c r="N32" s="70">
        <f t="shared" si="2"/>
        <v>182</v>
      </c>
    </row>
    <row r="33" spans="3:14" ht="15" customHeight="1" x14ac:dyDescent="0.25">
      <c r="C33" s="20" t="e">
        <f t="shared" ref="C33" si="34">#REF!*#REF!</f>
        <v>#REF!</v>
      </c>
      <c r="G33" s="20">
        <f t="shared" si="4"/>
        <v>0</v>
      </c>
      <c r="I33" s="69">
        <v>230</v>
      </c>
      <c r="J33" s="70">
        <f t="shared" ref="J33:J64" si="35">I33+7</f>
        <v>237</v>
      </c>
      <c r="M33" s="69">
        <v>23</v>
      </c>
      <c r="N33" s="70">
        <f t="shared" si="2"/>
        <v>30</v>
      </c>
    </row>
    <row r="34" spans="3:14" ht="15" customHeight="1" x14ac:dyDescent="0.25">
      <c r="C34" s="20" t="e">
        <f t="shared" ref="C34" si="36">#REF!*#REF!</f>
        <v>#REF!</v>
      </c>
      <c r="G34" s="20">
        <f t="shared" si="4"/>
        <v>0</v>
      </c>
      <c r="I34" s="69">
        <v>680</v>
      </c>
      <c r="J34" s="70">
        <f t="shared" si="35"/>
        <v>687</v>
      </c>
      <c r="M34" s="69">
        <v>680</v>
      </c>
      <c r="N34" s="70">
        <f t="shared" si="2"/>
        <v>687</v>
      </c>
    </row>
    <row r="35" spans="3:14" ht="15" customHeight="1" x14ac:dyDescent="0.25">
      <c r="C35" s="20" t="e">
        <f t="shared" ref="C35" si="37">#REF!*#REF!</f>
        <v>#REF!</v>
      </c>
      <c r="G35" s="20">
        <f t="shared" si="4"/>
        <v>0</v>
      </c>
      <c r="I35" s="69">
        <v>424</v>
      </c>
      <c r="J35" s="70">
        <f t="shared" si="35"/>
        <v>431</v>
      </c>
      <c r="M35" s="69">
        <v>212</v>
      </c>
      <c r="N35" s="70">
        <f t="shared" si="2"/>
        <v>219</v>
      </c>
    </row>
    <row r="36" spans="3:14" ht="15" customHeight="1" x14ac:dyDescent="0.25">
      <c r="C36" s="20" t="e">
        <f t="shared" ref="C36" si="38">#REF!*#REF!</f>
        <v>#REF!</v>
      </c>
      <c r="G36" s="20">
        <f t="shared" si="4"/>
        <v>0</v>
      </c>
      <c r="I36" s="69">
        <v>1224</v>
      </c>
      <c r="J36" s="70">
        <f t="shared" si="35"/>
        <v>1231</v>
      </c>
      <c r="M36" s="69">
        <v>306</v>
      </c>
      <c r="N36" s="70">
        <f t="shared" si="2"/>
        <v>313</v>
      </c>
    </row>
    <row r="37" spans="3:14" ht="15" customHeight="1" x14ac:dyDescent="0.25">
      <c r="C37" s="20" t="e">
        <f t="shared" ref="C37" si="39">#REF!*#REF!</f>
        <v>#REF!</v>
      </c>
      <c r="G37" s="20">
        <f t="shared" si="4"/>
        <v>0</v>
      </c>
      <c r="I37" s="69">
        <v>1725</v>
      </c>
      <c r="J37" s="70">
        <f t="shared" si="35"/>
        <v>1732</v>
      </c>
      <c r="M37" s="69">
        <v>115</v>
      </c>
      <c r="N37" s="70">
        <f t="shared" si="2"/>
        <v>122</v>
      </c>
    </row>
    <row r="38" spans="3:14" ht="15" customHeight="1" x14ac:dyDescent="0.25">
      <c r="C38" s="20" t="e">
        <f t="shared" ref="C38" si="40">#REF!*#REF!</f>
        <v>#REF!</v>
      </c>
      <c r="G38" s="20">
        <f t="shared" si="4"/>
        <v>0</v>
      </c>
      <c r="I38" s="69">
        <v>670</v>
      </c>
      <c r="J38" s="70">
        <f t="shared" si="35"/>
        <v>677</v>
      </c>
      <c r="M38" s="69">
        <v>335</v>
      </c>
      <c r="N38" s="70">
        <f t="shared" si="2"/>
        <v>342</v>
      </c>
    </row>
    <row r="39" spans="3:14" ht="15" customHeight="1" x14ac:dyDescent="0.25">
      <c r="C39" s="20" t="e">
        <f t="shared" ref="C39" si="41">#REF!*#REF!</f>
        <v>#REF!</v>
      </c>
      <c r="G39" s="20">
        <f t="shared" si="4"/>
        <v>0</v>
      </c>
      <c r="I39" s="69">
        <v>1155</v>
      </c>
      <c r="J39" s="70">
        <f t="shared" si="35"/>
        <v>1162</v>
      </c>
      <c r="M39" s="69">
        <v>385</v>
      </c>
      <c r="N39" s="70">
        <f t="shared" si="2"/>
        <v>392</v>
      </c>
    </row>
    <row r="40" spans="3:14" ht="15" customHeight="1" x14ac:dyDescent="0.25">
      <c r="C40" s="20" t="e">
        <f t="shared" ref="C40" si="42">#REF!*#REF!</f>
        <v>#REF!</v>
      </c>
      <c r="G40" s="20">
        <f t="shared" si="4"/>
        <v>0</v>
      </c>
      <c r="I40" s="69">
        <v>939</v>
      </c>
      <c r="J40" s="70">
        <f t="shared" si="35"/>
        <v>946</v>
      </c>
      <c r="M40" s="69">
        <v>939</v>
      </c>
      <c r="N40" s="70">
        <f t="shared" si="2"/>
        <v>946</v>
      </c>
    </row>
    <row r="41" spans="3:14" ht="15" customHeight="1" x14ac:dyDescent="0.25">
      <c r="C41" s="20" t="e">
        <f t="shared" ref="C41" si="43">#REF!*#REF!</f>
        <v>#REF!</v>
      </c>
      <c r="G41" s="20">
        <f t="shared" si="4"/>
        <v>0</v>
      </c>
      <c r="I41" s="69">
        <v>271</v>
      </c>
      <c r="J41" s="70">
        <f t="shared" si="35"/>
        <v>278</v>
      </c>
      <c r="M41" s="69">
        <v>271</v>
      </c>
      <c r="N41" s="70">
        <f t="shared" si="2"/>
        <v>278</v>
      </c>
    </row>
    <row r="42" spans="3:14" ht="15" customHeight="1" x14ac:dyDescent="0.25">
      <c r="C42" s="20" t="e">
        <f t="shared" ref="C42" si="44">#REF!*#REF!</f>
        <v>#REF!</v>
      </c>
      <c r="G42" s="20">
        <f t="shared" si="4"/>
        <v>0</v>
      </c>
      <c r="I42" s="69">
        <v>1050</v>
      </c>
      <c r="J42" s="70">
        <f t="shared" si="35"/>
        <v>1057</v>
      </c>
      <c r="M42" s="69">
        <v>1050</v>
      </c>
      <c r="N42" s="70">
        <f t="shared" si="2"/>
        <v>1057</v>
      </c>
    </row>
    <row r="43" spans="3:14" ht="15" customHeight="1" x14ac:dyDescent="0.25">
      <c r="C43" s="20" t="e">
        <f t="shared" ref="C43" si="45">#REF!*#REF!</f>
        <v>#REF!</v>
      </c>
      <c r="G43" s="20">
        <f t="shared" si="4"/>
        <v>0</v>
      </c>
      <c r="I43" s="69">
        <v>175</v>
      </c>
      <c r="J43" s="70">
        <f t="shared" si="35"/>
        <v>182</v>
      </c>
      <c r="M43" s="69">
        <v>175</v>
      </c>
      <c r="N43" s="70">
        <f t="shared" si="2"/>
        <v>182</v>
      </c>
    </row>
    <row r="44" spans="3:14" ht="15" customHeight="1" x14ac:dyDescent="0.25">
      <c r="C44" s="20" t="e">
        <f t="shared" ref="C44" si="46">#REF!*#REF!</f>
        <v>#REF!</v>
      </c>
      <c r="G44" s="20">
        <f t="shared" si="4"/>
        <v>0</v>
      </c>
      <c r="I44" s="69">
        <v>851.6</v>
      </c>
      <c r="J44" s="70">
        <f t="shared" si="35"/>
        <v>858.6</v>
      </c>
      <c r="M44" s="69">
        <v>851.6</v>
      </c>
      <c r="N44" s="70">
        <f t="shared" si="2"/>
        <v>858.6</v>
      </c>
    </row>
    <row r="45" spans="3:14" ht="15" customHeight="1" x14ac:dyDescent="0.25">
      <c r="C45" s="20" t="e">
        <f t="shared" ref="C45" si="47">#REF!*#REF!</f>
        <v>#REF!</v>
      </c>
      <c r="G45" s="20">
        <f t="shared" si="4"/>
        <v>0</v>
      </c>
      <c r="I45" s="69">
        <v>74.900000000000006</v>
      </c>
      <c r="J45" s="70">
        <f t="shared" si="35"/>
        <v>81.900000000000006</v>
      </c>
      <c r="M45" s="69">
        <v>74.900000000000006</v>
      </c>
      <c r="N45" s="70">
        <f t="shared" si="2"/>
        <v>81.900000000000006</v>
      </c>
    </row>
    <row r="46" spans="3:14" ht="15" customHeight="1" x14ac:dyDescent="0.25">
      <c r="C46" s="20" t="e">
        <f t="shared" ref="C46" si="48">#REF!*#REF!</f>
        <v>#REF!</v>
      </c>
      <c r="G46" s="20">
        <f t="shared" si="4"/>
        <v>0</v>
      </c>
      <c r="I46" s="69">
        <v>147.80000000000001</v>
      </c>
      <c r="J46" s="70">
        <f t="shared" si="35"/>
        <v>154.80000000000001</v>
      </c>
      <c r="M46" s="69">
        <v>147.80000000000001</v>
      </c>
      <c r="N46" s="70">
        <f t="shared" si="2"/>
        <v>154.80000000000001</v>
      </c>
    </row>
    <row r="47" spans="3:14" ht="15" customHeight="1" x14ac:dyDescent="0.25">
      <c r="C47" s="20" t="e">
        <f t="shared" ref="C47" si="49">#REF!*#REF!</f>
        <v>#REF!</v>
      </c>
      <c r="G47" s="20">
        <f t="shared" si="4"/>
        <v>0</v>
      </c>
      <c r="I47" s="69">
        <v>250</v>
      </c>
      <c r="J47" s="70">
        <f t="shared" si="35"/>
        <v>257</v>
      </c>
      <c r="M47" s="69">
        <v>125</v>
      </c>
      <c r="N47" s="70">
        <f t="shared" si="2"/>
        <v>132</v>
      </c>
    </row>
    <row r="48" spans="3:14" ht="15" customHeight="1" x14ac:dyDescent="0.25">
      <c r="C48" s="20" t="e">
        <f t="shared" ref="C48" si="50">#REF!*#REF!</f>
        <v>#REF!</v>
      </c>
      <c r="G48" s="20">
        <f t="shared" si="4"/>
        <v>0</v>
      </c>
      <c r="I48" s="69">
        <v>315</v>
      </c>
      <c r="J48" s="70">
        <f t="shared" si="35"/>
        <v>322</v>
      </c>
      <c r="M48" s="69">
        <v>315</v>
      </c>
      <c r="N48" s="70">
        <f t="shared" si="2"/>
        <v>322</v>
      </c>
    </row>
    <row r="49" spans="3:14" ht="15" customHeight="1" x14ac:dyDescent="0.25">
      <c r="C49" s="20" t="e">
        <f t="shared" ref="C49" si="51">#REF!*#REF!</f>
        <v>#REF!</v>
      </c>
      <c r="G49" s="20">
        <f t="shared" si="4"/>
        <v>0</v>
      </c>
      <c r="I49" s="69">
        <v>1428</v>
      </c>
      <c r="J49" s="70">
        <f t="shared" si="35"/>
        <v>1435</v>
      </c>
      <c r="M49" s="69">
        <v>714</v>
      </c>
      <c r="N49" s="70">
        <f t="shared" si="2"/>
        <v>721</v>
      </c>
    </row>
    <row r="50" spans="3:14" ht="15" customHeight="1" x14ac:dyDescent="0.25">
      <c r="C50" s="20" t="e">
        <f t="shared" ref="C50" si="52">#REF!*#REF!</f>
        <v>#REF!</v>
      </c>
      <c r="G50" s="20">
        <f t="shared" si="4"/>
        <v>0</v>
      </c>
      <c r="I50" s="69">
        <v>1990</v>
      </c>
      <c r="J50" s="70">
        <f t="shared" si="35"/>
        <v>1997</v>
      </c>
      <c r="M50" s="69">
        <v>1990</v>
      </c>
      <c r="N50" s="70">
        <f t="shared" si="2"/>
        <v>1997</v>
      </c>
    </row>
    <row r="51" spans="3:14" ht="15" customHeight="1" x14ac:dyDescent="0.25">
      <c r="C51" s="20" t="e">
        <f t="shared" ref="C51" si="53">#REF!*#REF!</f>
        <v>#REF!</v>
      </c>
      <c r="G51" s="20">
        <f t="shared" si="4"/>
        <v>0</v>
      </c>
      <c r="I51" s="69">
        <v>1008</v>
      </c>
      <c r="J51" s="70">
        <f t="shared" si="35"/>
        <v>1015</v>
      </c>
      <c r="M51" s="69">
        <v>63</v>
      </c>
      <c r="N51" s="70">
        <f t="shared" si="2"/>
        <v>70</v>
      </c>
    </row>
    <row r="52" spans="3:14" ht="15" customHeight="1" x14ac:dyDescent="0.25">
      <c r="C52" s="20" t="e">
        <f t="shared" ref="C52" si="54">#REF!*#REF!</f>
        <v>#REF!</v>
      </c>
      <c r="G52" s="20">
        <f t="shared" si="4"/>
        <v>0</v>
      </c>
      <c r="I52" s="69">
        <v>1608</v>
      </c>
      <c r="J52" s="70">
        <f t="shared" si="35"/>
        <v>1615</v>
      </c>
      <c r="M52" s="69">
        <v>268</v>
      </c>
      <c r="N52" s="70">
        <f t="shared" si="2"/>
        <v>275</v>
      </c>
    </row>
    <row r="53" spans="3:14" ht="15" customHeight="1" x14ac:dyDescent="0.25">
      <c r="C53" s="20" t="e">
        <f t="shared" ref="C53" si="55">#REF!*#REF!</f>
        <v>#REF!</v>
      </c>
      <c r="G53" s="20">
        <f t="shared" si="4"/>
        <v>0</v>
      </c>
      <c r="I53" s="69">
        <v>1136</v>
      </c>
      <c r="J53" s="70">
        <f t="shared" si="35"/>
        <v>1143</v>
      </c>
      <c r="M53" s="69">
        <v>142</v>
      </c>
      <c r="N53" s="70">
        <f t="shared" si="2"/>
        <v>149</v>
      </c>
    </row>
    <row r="54" spans="3:14" ht="15" customHeight="1" x14ac:dyDescent="0.25">
      <c r="C54" s="20" t="e">
        <f t="shared" ref="C54" si="56">#REF!*#REF!</f>
        <v>#REF!</v>
      </c>
      <c r="G54" s="20">
        <f t="shared" si="4"/>
        <v>0</v>
      </c>
      <c r="I54" s="69">
        <v>1920</v>
      </c>
      <c r="J54" s="70">
        <f t="shared" si="35"/>
        <v>1927</v>
      </c>
      <c r="M54" s="69">
        <v>480</v>
      </c>
      <c r="N54" s="70">
        <f t="shared" si="2"/>
        <v>487</v>
      </c>
    </row>
    <row r="55" spans="3:14" ht="15" customHeight="1" x14ac:dyDescent="0.25">
      <c r="C55" s="20" t="e">
        <f t="shared" ref="C55" si="57">#REF!*#REF!</f>
        <v>#REF!</v>
      </c>
      <c r="G55" s="20">
        <f t="shared" si="4"/>
        <v>0</v>
      </c>
      <c r="I55" s="69">
        <v>227</v>
      </c>
      <c r="J55" s="70">
        <f t="shared" si="35"/>
        <v>234</v>
      </c>
      <c r="M55" s="69">
        <v>113.5</v>
      </c>
      <c r="N55" s="70">
        <f t="shared" si="2"/>
        <v>120.5</v>
      </c>
    </row>
    <row r="56" spans="3:14" ht="15" customHeight="1" x14ac:dyDescent="0.25">
      <c r="C56" s="20" t="e">
        <f t="shared" ref="C56" si="58">#REF!*#REF!</f>
        <v>#REF!</v>
      </c>
      <c r="G56" s="20">
        <f t="shared" si="4"/>
        <v>0</v>
      </c>
      <c r="I56" s="69">
        <v>902</v>
      </c>
      <c r="J56" s="70">
        <f t="shared" si="35"/>
        <v>909</v>
      </c>
      <c r="M56" s="69">
        <v>225.5</v>
      </c>
      <c r="N56" s="70">
        <f t="shared" si="2"/>
        <v>232.5</v>
      </c>
    </row>
    <row r="57" spans="3:14" ht="15" customHeight="1" x14ac:dyDescent="0.25">
      <c r="C57" s="20" t="e">
        <f t="shared" ref="C57" si="59">#REF!*#REF!</f>
        <v>#REF!</v>
      </c>
      <c r="G57" s="20">
        <f t="shared" si="4"/>
        <v>0</v>
      </c>
      <c r="I57" s="69">
        <v>656.6</v>
      </c>
      <c r="J57" s="70">
        <f t="shared" si="35"/>
        <v>663.6</v>
      </c>
      <c r="M57" s="69">
        <v>65.66</v>
      </c>
      <c r="N57" s="70">
        <f t="shared" si="2"/>
        <v>72.66</v>
      </c>
    </row>
    <row r="58" spans="3:14" ht="15" customHeight="1" x14ac:dyDescent="0.25">
      <c r="C58" s="20" t="e">
        <f t="shared" ref="C58" si="60">#REF!*#REF!</f>
        <v>#REF!</v>
      </c>
      <c r="G58" s="20">
        <f t="shared" si="4"/>
        <v>0</v>
      </c>
      <c r="I58" s="69">
        <v>68.78</v>
      </c>
      <c r="J58" s="70">
        <f t="shared" si="35"/>
        <v>75.78</v>
      </c>
      <c r="M58" s="69">
        <v>34.39</v>
      </c>
      <c r="N58" s="70">
        <f t="shared" si="2"/>
        <v>41.39</v>
      </c>
    </row>
    <row r="59" spans="3:14" ht="15" customHeight="1" x14ac:dyDescent="0.25">
      <c r="C59" s="20" t="e">
        <f t="shared" ref="C59" si="61">#REF!*#REF!</f>
        <v>#REF!</v>
      </c>
      <c r="G59" s="20">
        <f t="shared" si="4"/>
        <v>0</v>
      </c>
      <c r="I59" s="69">
        <v>202</v>
      </c>
      <c r="J59" s="70">
        <f t="shared" si="35"/>
        <v>209</v>
      </c>
      <c r="M59" s="69">
        <v>20.2</v>
      </c>
      <c r="N59" s="70">
        <f t="shared" si="2"/>
        <v>27.2</v>
      </c>
    </row>
    <row r="60" spans="3:14" ht="15" customHeight="1" x14ac:dyDescent="0.25">
      <c r="C60" s="20" t="e">
        <f t="shared" ref="C60" si="62">#REF!*#REF!</f>
        <v>#REF!</v>
      </c>
      <c r="G60" s="20">
        <f t="shared" si="4"/>
        <v>0</v>
      </c>
      <c r="I60" s="69">
        <v>799.5</v>
      </c>
      <c r="J60" s="70">
        <f t="shared" si="35"/>
        <v>806.5</v>
      </c>
      <c r="M60" s="69">
        <v>159.9</v>
      </c>
      <c r="N60" s="70">
        <f t="shared" si="2"/>
        <v>166.9</v>
      </c>
    </row>
    <row r="61" spans="3:14" ht="15" customHeight="1" x14ac:dyDescent="0.25">
      <c r="C61" s="20" t="e">
        <f t="shared" ref="C61" si="63">#REF!*#REF!</f>
        <v>#REF!</v>
      </c>
      <c r="G61" s="20">
        <f t="shared" si="4"/>
        <v>0</v>
      </c>
      <c r="I61" s="69">
        <v>214</v>
      </c>
      <c r="J61" s="70">
        <f t="shared" si="35"/>
        <v>221</v>
      </c>
      <c r="M61" s="69">
        <v>107</v>
      </c>
      <c r="N61" s="70">
        <f t="shared" si="2"/>
        <v>114</v>
      </c>
    </row>
    <row r="62" spans="3:14" ht="15" customHeight="1" x14ac:dyDescent="0.25">
      <c r="C62" s="20" t="e">
        <f t="shared" ref="C62" si="64">#REF!*#REF!</f>
        <v>#REF!</v>
      </c>
      <c r="G62" s="20">
        <f t="shared" si="4"/>
        <v>0</v>
      </c>
      <c r="I62" s="69">
        <v>1278</v>
      </c>
      <c r="J62" s="70">
        <f t="shared" si="35"/>
        <v>1285</v>
      </c>
      <c r="M62" s="69">
        <v>639</v>
      </c>
      <c r="N62" s="70">
        <f t="shared" si="2"/>
        <v>646</v>
      </c>
    </row>
    <row r="63" spans="3:14" ht="15" customHeight="1" x14ac:dyDescent="0.25">
      <c r="C63" s="20" t="e">
        <f t="shared" ref="C63" si="65">#REF!*#REF!</f>
        <v>#REF!</v>
      </c>
      <c r="G63" s="20">
        <f t="shared" si="4"/>
        <v>0</v>
      </c>
      <c r="I63" s="69">
        <v>490</v>
      </c>
      <c r="J63" s="70">
        <f t="shared" si="35"/>
        <v>497</v>
      </c>
      <c r="M63" s="69">
        <v>245</v>
      </c>
      <c r="N63" s="70">
        <f t="shared" si="2"/>
        <v>252</v>
      </c>
    </row>
    <row r="64" spans="3:14" ht="15" customHeight="1" x14ac:dyDescent="0.25">
      <c r="C64" s="20" t="e">
        <f t="shared" ref="C64" si="66">#REF!*#REF!</f>
        <v>#REF!</v>
      </c>
      <c r="G64" s="20">
        <f t="shared" si="4"/>
        <v>0</v>
      </c>
      <c r="I64" s="69">
        <v>278</v>
      </c>
      <c r="J64" s="70">
        <f t="shared" si="35"/>
        <v>285</v>
      </c>
      <c r="M64" s="69">
        <v>278</v>
      </c>
      <c r="N64" s="70">
        <f t="shared" si="2"/>
        <v>285</v>
      </c>
    </row>
    <row r="65" spans="3:14" ht="15" customHeight="1" x14ac:dyDescent="0.25">
      <c r="C65" s="20" t="e">
        <f t="shared" ref="C65" si="67">#REF!*#REF!</f>
        <v>#REF!</v>
      </c>
      <c r="G65" s="20">
        <f t="shared" si="4"/>
        <v>0</v>
      </c>
      <c r="I65" s="69">
        <v>517</v>
      </c>
      <c r="J65" s="70">
        <f t="shared" ref="J65:J72" si="68">I65+7</f>
        <v>524</v>
      </c>
      <c r="M65" s="69">
        <v>517</v>
      </c>
      <c r="N65" s="70">
        <f t="shared" si="2"/>
        <v>524</v>
      </c>
    </row>
    <row r="66" spans="3:14" ht="15" customHeight="1" x14ac:dyDescent="0.25">
      <c r="C66" s="20" t="e">
        <f t="shared" ref="C66" si="69">#REF!*#REF!</f>
        <v>#REF!</v>
      </c>
      <c r="G66" s="20">
        <f t="shared" si="4"/>
        <v>0</v>
      </c>
      <c r="I66" s="69">
        <v>1400</v>
      </c>
      <c r="J66" s="70">
        <f t="shared" si="68"/>
        <v>1407</v>
      </c>
      <c r="M66" s="69">
        <v>140</v>
      </c>
      <c r="N66" s="70">
        <f t="shared" ref="N66:N72" si="70">M66+7</f>
        <v>147</v>
      </c>
    </row>
    <row r="67" spans="3:14" ht="15" customHeight="1" x14ac:dyDescent="0.25">
      <c r="C67" s="20" t="e">
        <f t="shared" ref="C67" si="71">#REF!*#REF!</f>
        <v>#REF!</v>
      </c>
      <c r="G67" s="20">
        <f t="shared" ref="G67:G73" si="72">D67*A67</f>
        <v>0</v>
      </c>
      <c r="I67" s="69">
        <v>1376</v>
      </c>
      <c r="J67" s="70">
        <f t="shared" si="68"/>
        <v>1383</v>
      </c>
      <c r="M67" s="69">
        <v>172</v>
      </c>
      <c r="N67" s="70">
        <f t="shared" si="70"/>
        <v>179</v>
      </c>
    </row>
    <row r="68" spans="3:14" ht="15" customHeight="1" x14ac:dyDescent="0.25">
      <c r="C68" s="20" t="e">
        <f t="shared" ref="C68" si="73">#REF!*#REF!</f>
        <v>#REF!</v>
      </c>
      <c r="G68" s="20">
        <f t="shared" si="72"/>
        <v>0</v>
      </c>
      <c r="I68" s="69">
        <v>99</v>
      </c>
      <c r="J68" s="70">
        <f t="shared" si="68"/>
        <v>106</v>
      </c>
      <c r="M68" s="69">
        <v>99</v>
      </c>
      <c r="N68" s="70">
        <f t="shared" si="70"/>
        <v>106</v>
      </c>
    </row>
    <row r="69" spans="3:14" ht="15" customHeight="1" x14ac:dyDescent="0.25">
      <c r="C69" s="20" t="e">
        <f t="shared" ref="C69" si="74">#REF!*#REF!</f>
        <v>#REF!</v>
      </c>
      <c r="G69" s="20">
        <f t="shared" si="72"/>
        <v>0</v>
      </c>
      <c r="I69" s="69">
        <v>1546.3</v>
      </c>
      <c r="J69" s="70">
        <f t="shared" si="68"/>
        <v>1553.3</v>
      </c>
      <c r="M69" s="69">
        <v>309.26</v>
      </c>
      <c r="N69" s="70">
        <f t="shared" si="70"/>
        <v>316.26</v>
      </c>
    </row>
    <row r="70" spans="3:14" ht="15" customHeight="1" x14ac:dyDescent="0.25">
      <c r="C70" s="20" t="e">
        <f t="shared" ref="C70" si="75">#REF!*#REF!</f>
        <v>#REF!</v>
      </c>
      <c r="G70" s="20">
        <f t="shared" si="72"/>
        <v>0</v>
      </c>
      <c r="I70" s="69">
        <v>622</v>
      </c>
      <c r="J70" s="70">
        <f t="shared" si="68"/>
        <v>629</v>
      </c>
      <c r="M70" s="69">
        <v>311</v>
      </c>
      <c r="N70" s="70">
        <f t="shared" si="70"/>
        <v>318</v>
      </c>
    </row>
    <row r="71" spans="3:14" ht="15" customHeight="1" x14ac:dyDescent="0.25">
      <c r="C71" s="20" t="e">
        <f t="shared" ref="C71" si="76">#REF!*#REF!</f>
        <v>#REF!</v>
      </c>
      <c r="G71" s="20">
        <f t="shared" si="72"/>
        <v>0</v>
      </c>
      <c r="I71" s="69">
        <v>599.9</v>
      </c>
      <c r="J71" s="70">
        <f t="shared" si="68"/>
        <v>606.9</v>
      </c>
      <c r="M71" s="69">
        <v>59.99</v>
      </c>
      <c r="N71" s="70">
        <f t="shared" si="70"/>
        <v>66.990000000000009</v>
      </c>
    </row>
    <row r="72" spans="3:14" ht="15" customHeight="1" x14ac:dyDescent="0.25">
      <c r="C72" s="20" t="e">
        <f t="shared" ref="C72" si="77">#REF!*#REF!</f>
        <v>#REF!</v>
      </c>
      <c r="G72" s="20">
        <f t="shared" si="72"/>
        <v>0</v>
      </c>
      <c r="I72" s="69">
        <v>80</v>
      </c>
      <c r="J72" s="70">
        <f t="shared" si="68"/>
        <v>87</v>
      </c>
      <c r="M72" s="69">
        <v>8</v>
      </c>
      <c r="N72" s="70">
        <f t="shared" si="70"/>
        <v>15</v>
      </c>
    </row>
    <row r="73" spans="3:14" ht="15" customHeight="1" x14ac:dyDescent="0.25">
      <c r="G73" s="20">
        <f t="shared" si="72"/>
        <v>0</v>
      </c>
      <c r="J73" s="70"/>
    </row>
  </sheetData>
  <pageMargins left="0.69999998807907104" right="0.699999988079071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Кинёва Э.С.</dc:creator>
  <cp:lastModifiedBy>Кинёва Э.С.</cp:lastModifiedBy>
  <cp:lastPrinted>2026-05-14T10:14:17Z</cp:lastPrinted>
  <dcterms:created xsi:type="dcterms:W3CDTF">2026-04-09T04:50:40Z</dcterms:created>
  <dcterms:modified xsi:type="dcterms:W3CDTF">2026-05-19T10:15:45Z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554C31CCCB724335B9D2EDA0EC48B14A_12</vt:lpwstr>
  </property>
  <property fmtid="{D5CDD505-2E9C-101B-9397-08002B2CF9AE}" pid="3" name="KSOProductBuildVer">
    <vt:lpwstr>1049-12.2.0.23196</vt:lpwstr>
  </property>
</Properties>
</file>