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Петрова Г.В\2026\"/>
    </mc:Choice>
  </mc:AlternateContent>
  <xr:revisionPtr revIDLastSave="0" documentId="8_{6B26EFD5-042D-481B-A336-BBB6FF6F55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Обоснование" sheetId="6" r:id="rId1"/>
  </sheets>
  <definedNames>
    <definedName name="_xlnm.Print_Area" localSheetId="0">' Обоснование'!$A$1:$K$29</definedName>
  </definedNames>
  <calcPr calcId="181029"/>
</workbook>
</file>

<file path=xl/calcChain.xml><?xml version="1.0" encoding="utf-8"?>
<calcChain xmlns="http://schemas.openxmlformats.org/spreadsheetml/2006/main">
  <c r="G16" i="6" l="1"/>
  <c r="I16" i="6" s="1"/>
  <c r="I17" i="6" s="1"/>
  <c r="H16" i="6" l="1"/>
</calcChain>
</file>

<file path=xl/sharedStrings.xml><?xml version="1.0" encoding="utf-8"?>
<sst xmlns="http://schemas.openxmlformats.org/spreadsheetml/2006/main" count="23" uniqueCount="22">
  <si>
    <t xml:space="preserve">Приложение № 1
</t>
  </si>
  <si>
    <t>ОБОСНОВАНИЕ НАЧАЛЬНОЙ (МАКСИМАЛЬНОЙ) ЦЕНЫ КОНТРАКТА</t>
  </si>
  <si>
    <t>Функциональные, технические, качественные, эксплуатационные характеристики товара определены Техническим заданием.</t>
  </si>
  <si>
    <t>Начальная (максимальная) цена контракта определена методом сопоставимых рыночных цен (анализ рынка).</t>
  </si>
  <si>
    <r>
      <rPr>
        <sz val="12"/>
        <rFont val="PT Astra Serif"/>
        <charset val="204"/>
      </rPr>
      <t xml:space="preserve">В целях применения метода сопоставимых рыночных цен (анализа рынка) использовалась общедоступная информация о рыночных ценах товаров в соответствии с ч.18 ст.22 Федерального закона от 05.04.2013г. № 44-ФЗ. 
Коммерческие предложения имеются у заказчика. </t>
    </r>
    <r>
      <rPr>
        <i/>
        <sz val="12"/>
        <rFont val="PT Astra Serif"/>
        <charset val="204"/>
      </rPr>
      <t>(изменить в случае использования иных источников)</t>
    </r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</si>
  <si>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</si>
  <si>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</si>
  <si>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</si>
  <si>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</si>
  <si>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</si>
  <si>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 xml:space="preserve">Наименование товара                                                   </t>
  </si>
  <si>
    <t xml:space="preserve">Кол-во </t>
  </si>
  <si>
    <t>Цена  за единицу измерения (руб.)</t>
  </si>
  <si>
    <t>Среднее арифметическое значение цены, руб.</t>
  </si>
  <si>
    <t>Коэффициент вариации, %</t>
  </si>
  <si>
    <t>Начальная 
(максимальная) 
цена контракта, 
руб.</t>
  </si>
  <si>
    <t>Предложение 1</t>
  </si>
  <si>
    <t>Предложение 2</t>
  </si>
  <si>
    <t>Предложение 3</t>
  </si>
  <si>
    <t>Итого:</t>
  </si>
  <si>
    <t>Ф.И.О. исполнителя/контактный телефон 8(843) 528-03-42, доб.301</t>
  </si>
  <si>
    <t>Ремонт автотранспортного средства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</si>
</sst>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\ ##0.00"/>
    <numFmt numFmtId="169" formatCode="dd\.mm\.yyyy"/>
  </numFmts>
  <fonts count="14" x14ac:knownFonts="1">
    <font>
      <sz val="10"/>
      <name val="Arial"/>
      <charset val="204"/>
    </font>
    <font>
      <b/>
      <sz val="9"/>
      <name val="Times New Roman"/>
      <charset val="204"/>
    </font>
    <font>
      <b/>
      <sz val="10"/>
      <name val="Times New Roman"/>
      <charset val="204"/>
    </font>
    <font>
      <sz val="9"/>
      <name val="Times New Roman"/>
      <charset val="204"/>
    </font>
    <font>
      <sz val="12"/>
      <name val="PT Astra Serif"/>
      <charset val="204"/>
    </font>
    <font>
      <b/>
      <sz val="12"/>
      <name val="PT Astra Serif"/>
      <charset val="204"/>
    </font>
    <font>
      <b/>
      <sz val="10"/>
      <name val="PT Astra Serif"/>
      <charset val="204"/>
    </font>
    <font>
      <sz val="10"/>
      <name val="PT Astra Serif"/>
      <charset val="204"/>
    </font>
    <font>
      <sz val="11"/>
      <name val="PT Astra Serif"/>
      <charset val="204"/>
    </font>
    <font>
      <sz val="9"/>
      <name val="PT Astra Serif"/>
      <charset val="204"/>
    </font>
    <font>
      <b/>
      <sz val="9"/>
      <name val="PT Astra Serif"/>
      <charset val="204"/>
    </font>
    <font>
      <sz val="11"/>
      <color indexed="8"/>
      <name val="Calibri"/>
      <charset val="204"/>
    </font>
    <font>
      <sz val="10"/>
      <color indexed="8"/>
      <name val="Arial"/>
      <charset val="204"/>
    </font>
    <font>
      <i/>
      <sz val="12"/>
      <name val="PT Astra Serif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1" fillId="0" borderId="0"/>
    <xf numFmtId="0" fontId="12" fillId="0" borderId="0">
      <alignment horizontal="left" vertical="center"/>
    </xf>
    <xf numFmtId="0" fontId="12" fillId="0" borderId="0">
      <alignment horizontal="center" vertical="center"/>
    </xf>
  </cellStyleXfs>
  <cellXfs count="32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0" applyFont="1" applyAlignment="1">
      <alignment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168" fontId="7" fillId="0" borderId="1" xfId="1" applyNumberFormat="1" applyFont="1" applyBorder="1" applyAlignment="1">
      <alignment horizontal="center" vertical="center"/>
    </xf>
    <xf numFmtId="169" fontId="4" fillId="0" borderId="0" xfId="1" applyNumberFormat="1" applyFont="1"/>
    <xf numFmtId="0" fontId="8" fillId="0" borderId="0" xfId="0" applyFont="1"/>
    <xf numFmtId="0" fontId="9" fillId="0" borderId="0" xfId="1" applyFont="1"/>
    <xf numFmtId="0" fontId="10" fillId="0" borderId="0" xfId="1" applyFont="1"/>
    <xf numFmtId="168" fontId="7" fillId="0" borderId="1" xfId="1" applyNumberFormat="1" applyFont="1" applyBorder="1" applyAlignment="1">
      <alignment horizontal="center" vertical="center" wrapText="1"/>
    </xf>
    <xf numFmtId="0" fontId="6" fillId="0" borderId="0" xfId="1" applyFont="1"/>
    <xf numFmtId="168" fontId="5" fillId="0" borderId="1" xfId="1" applyNumberFormat="1" applyFont="1" applyBorder="1" applyAlignment="1">
      <alignment horizontal="center"/>
    </xf>
    <xf numFmtId="168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0" fillId="0" borderId="4" xfId="0" applyBorder="1" applyAlignment="1">
      <alignment horizontal="right"/>
    </xf>
  </cellXfs>
  <cellStyles count="4">
    <cellStyle name="Excel Built-in Normal" xfId="1" xr:uid="{00000000-0005-0000-0000-000031000000}"/>
    <cellStyle name="S10" xfId="2" xr:uid="{00000000-0005-0000-0000-000032000000}"/>
    <cellStyle name="S9" xfId="3" xr:uid="{00000000-0005-0000-0000-000033000000}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28575</xdr:rowOff>
    </xdr:from>
    <xdr:to>
      <xdr:col>3</xdr:col>
      <xdr:colOff>581025</xdr:colOff>
      <xdr:row>9</xdr:row>
      <xdr:rowOff>428625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362450" y="3041015"/>
          <a:ext cx="12287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10</xdr:row>
      <xdr:rowOff>38100</xdr:rowOff>
    </xdr:from>
    <xdr:to>
      <xdr:col>1</xdr:col>
      <xdr:colOff>714375</xdr:colOff>
      <xdr:row>10</xdr:row>
      <xdr:rowOff>266700</xdr:rowOff>
    </xdr:to>
    <xdr:pic>
      <xdr:nvPicPr>
        <xdr:cNvPr id="1026" name="Рисунок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3400" y="3450590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11</xdr:row>
      <xdr:rowOff>638175</xdr:rowOff>
    </xdr:from>
    <xdr:to>
      <xdr:col>1</xdr:col>
      <xdr:colOff>190500</xdr:colOff>
      <xdr:row>11</xdr:row>
      <xdr:rowOff>866775</xdr:rowOff>
    </xdr:to>
    <xdr:pic>
      <xdr:nvPicPr>
        <xdr:cNvPr id="1027" name="Рисунок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6725" y="4384040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view="pageBreakPreview" zoomScaleNormal="100" workbookViewId="0">
      <selection activeCell="E23" sqref="E23"/>
    </sheetView>
  </sheetViews>
  <sheetFormatPr defaultColWidth="9.28515625" defaultRowHeight="12" x14ac:dyDescent="0.2"/>
  <cols>
    <col min="1" max="1" width="6.5703125" style="3" customWidth="1"/>
    <col min="2" max="2" width="58.85546875" style="3" customWidth="1"/>
    <col min="3" max="3" width="9.7109375" style="3" customWidth="1"/>
    <col min="4" max="4" width="18.140625" style="3" customWidth="1"/>
    <col min="5" max="5" width="18" style="3" customWidth="1"/>
    <col min="6" max="6" width="17.85546875" style="3" customWidth="1"/>
    <col min="7" max="7" width="24.85546875" style="3" customWidth="1"/>
    <col min="8" max="8" width="16.85546875" style="3" customWidth="1"/>
    <col min="9" max="9" width="27.28515625" style="3" customWidth="1"/>
    <col min="10" max="10" width="9.28515625" style="3"/>
    <col min="11" max="11" width="1" style="3" customWidth="1"/>
    <col min="12" max="16384" width="9.28515625" style="3"/>
  </cols>
  <sheetData>
    <row r="1" spans="1:10" ht="35.450000000000003" customHeight="1" x14ac:dyDescent="0.25">
      <c r="A1" s="4"/>
      <c r="B1" s="4"/>
      <c r="C1" s="4"/>
      <c r="D1" s="4"/>
      <c r="E1" s="4"/>
      <c r="F1" s="4"/>
      <c r="G1" s="21" t="s">
        <v>0</v>
      </c>
      <c r="H1" s="22"/>
      <c r="I1" s="22"/>
      <c r="J1" s="15"/>
    </row>
    <row r="2" spans="1:10" ht="18" customHeight="1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15"/>
    </row>
    <row r="3" spans="1:10" ht="33" customHeight="1" x14ac:dyDescent="0.25">
      <c r="A3" s="24" t="s">
        <v>21</v>
      </c>
      <c r="B3" s="24"/>
      <c r="C3" s="24"/>
      <c r="D3" s="24"/>
      <c r="E3" s="24"/>
      <c r="F3" s="24"/>
      <c r="G3" s="24"/>
      <c r="H3" s="24"/>
      <c r="I3" s="24"/>
      <c r="J3" s="15"/>
    </row>
    <row r="4" spans="1:10" ht="19.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15"/>
    </row>
    <row r="5" spans="1:10" ht="15.75" x14ac:dyDescent="0.25">
      <c r="A5" s="4"/>
      <c r="B5" s="4"/>
      <c r="C5" s="4"/>
      <c r="D5" s="4"/>
      <c r="E5" s="4"/>
      <c r="F5" s="4"/>
      <c r="G5" s="4"/>
      <c r="H5" s="4"/>
      <c r="I5" s="4"/>
      <c r="J5" s="15"/>
    </row>
    <row r="6" spans="1:10" ht="18" customHeight="1" x14ac:dyDescent="0.2">
      <c r="A6" s="26" t="s">
        <v>2</v>
      </c>
      <c r="B6" s="26"/>
      <c r="C6" s="26"/>
      <c r="D6" s="26"/>
      <c r="E6" s="26"/>
      <c r="F6" s="26"/>
      <c r="G6" s="26"/>
      <c r="H6" s="26"/>
      <c r="I6" s="26"/>
      <c r="J6" s="15"/>
    </row>
    <row r="7" spans="1:10" ht="33" customHeight="1" x14ac:dyDescent="0.2">
      <c r="A7" s="26" t="s">
        <v>3</v>
      </c>
      <c r="B7" s="26"/>
      <c r="C7" s="26"/>
      <c r="D7" s="26"/>
      <c r="E7" s="26"/>
      <c r="F7" s="26"/>
      <c r="G7" s="26"/>
      <c r="H7" s="26"/>
      <c r="I7" s="26"/>
      <c r="J7" s="15"/>
    </row>
    <row r="8" spans="1:10" ht="48.75" customHeight="1" x14ac:dyDescent="0.2">
      <c r="A8" s="26" t="s">
        <v>4</v>
      </c>
      <c r="B8" s="26"/>
      <c r="C8" s="26"/>
      <c r="D8" s="26"/>
      <c r="E8" s="26"/>
      <c r="F8" s="26"/>
      <c r="G8" s="26"/>
      <c r="H8" s="26"/>
      <c r="I8" s="26"/>
      <c r="J8" s="15"/>
    </row>
    <row r="9" spans="1:10" ht="15.75" x14ac:dyDescent="0.2">
      <c r="A9" s="26" t="s">
        <v>5</v>
      </c>
      <c r="B9" s="26"/>
      <c r="C9" s="26"/>
      <c r="D9" s="26"/>
      <c r="E9" s="26"/>
      <c r="F9" s="26"/>
      <c r="G9" s="26"/>
      <c r="H9" s="26"/>
      <c r="I9" s="26"/>
      <c r="J9" s="15"/>
    </row>
    <row r="10" spans="1:10" ht="31.5" customHeight="1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15"/>
    </row>
    <row r="11" spans="1:10" ht="26.25" customHeight="1" x14ac:dyDescent="0.2">
      <c r="A11" s="6" t="s">
        <v>6</v>
      </c>
      <c r="B11" s="27" t="s">
        <v>7</v>
      </c>
      <c r="C11" s="27"/>
      <c r="D11" s="27"/>
      <c r="E11" s="27"/>
      <c r="F11" s="6"/>
      <c r="G11" s="6"/>
      <c r="H11" s="6"/>
      <c r="I11" s="6"/>
      <c r="J11" s="15"/>
    </row>
    <row r="12" spans="1:10" ht="87.75" customHeight="1" x14ac:dyDescent="0.25">
      <c r="A12" s="5"/>
      <c r="B12" s="26" t="s">
        <v>8</v>
      </c>
      <c r="C12" s="26"/>
      <c r="D12" s="26"/>
      <c r="E12" s="26"/>
      <c r="F12" s="26"/>
      <c r="G12" s="26"/>
      <c r="H12" s="26"/>
      <c r="I12" s="26"/>
      <c r="J12" s="15"/>
    </row>
    <row r="13" spans="1:10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15"/>
    </row>
    <row r="14" spans="1:10" ht="28.5" customHeight="1" x14ac:dyDescent="0.2">
      <c r="A14" s="28" t="s">
        <v>9</v>
      </c>
      <c r="B14" s="28" t="s">
        <v>10</v>
      </c>
      <c r="C14" s="28" t="s">
        <v>11</v>
      </c>
      <c r="D14" s="28" t="s">
        <v>12</v>
      </c>
      <c r="E14" s="28"/>
      <c r="F14" s="28"/>
      <c r="G14" s="28" t="s">
        <v>13</v>
      </c>
      <c r="H14" s="28" t="s">
        <v>14</v>
      </c>
      <c r="I14" s="28" t="s">
        <v>15</v>
      </c>
      <c r="J14" s="15"/>
    </row>
    <row r="15" spans="1:10" s="1" customFormat="1" ht="50.25" customHeight="1" x14ac:dyDescent="0.2">
      <c r="A15" s="28"/>
      <c r="B15" s="28"/>
      <c r="C15" s="28"/>
      <c r="D15" s="7" t="s">
        <v>16</v>
      </c>
      <c r="E15" s="7" t="s">
        <v>17</v>
      </c>
      <c r="F15" s="7" t="s">
        <v>18</v>
      </c>
      <c r="G15" s="28"/>
      <c r="H15" s="28"/>
      <c r="I15" s="28"/>
      <c r="J15" s="16"/>
    </row>
    <row r="16" spans="1:10" s="2" customFormat="1" ht="60.75" customHeight="1" x14ac:dyDescent="0.2">
      <c r="A16" s="8">
        <v>1</v>
      </c>
      <c r="B16" s="9" t="s">
        <v>21</v>
      </c>
      <c r="C16" s="10">
        <v>1</v>
      </c>
      <c r="D16" s="11">
        <v>82356</v>
      </c>
      <c r="E16" s="11">
        <v>82456</v>
      </c>
      <c r="F16" s="11">
        <v>82455</v>
      </c>
      <c r="G16" s="12">
        <f>ROUND(SUM(D16,E16,F16)/3,2)</f>
        <v>82422.33</v>
      </c>
      <c r="H16" s="12">
        <f>SQRT(VARA(D16,E16,F16))/G16*100</f>
        <v>6.9700198582574535E-2</v>
      </c>
      <c r="I16" s="17">
        <f>C16*G16</f>
        <v>82422.33</v>
      </c>
      <c r="J16" s="18"/>
    </row>
    <row r="17" spans="1:10" ht="15.75" x14ac:dyDescent="0.25">
      <c r="A17" s="29" t="s">
        <v>19</v>
      </c>
      <c r="B17" s="30"/>
      <c r="C17" s="30"/>
      <c r="D17" s="30"/>
      <c r="E17" s="30"/>
      <c r="F17" s="30"/>
      <c r="G17" s="30"/>
      <c r="H17" s="31"/>
      <c r="I17" s="19">
        <f>I16</f>
        <v>82422.33</v>
      </c>
      <c r="J17" s="15"/>
    </row>
    <row r="18" spans="1:10" ht="15.75" x14ac:dyDescent="0.25">
      <c r="A18" s="4"/>
      <c r="B18" s="4"/>
      <c r="C18" s="4"/>
      <c r="D18" s="4"/>
      <c r="E18" s="4"/>
      <c r="F18" s="4"/>
      <c r="G18" s="4"/>
      <c r="H18" s="4"/>
      <c r="I18" s="20"/>
      <c r="J18" s="15"/>
    </row>
    <row r="19" spans="1:10" ht="15.75" x14ac:dyDescent="0.25">
      <c r="A19" s="4"/>
      <c r="B19" s="13"/>
      <c r="C19" s="4"/>
      <c r="D19" s="4"/>
      <c r="E19" s="4"/>
      <c r="F19" s="4"/>
      <c r="G19" s="4"/>
      <c r="H19" s="4"/>
      <c r="I19" s="4"/>
      <c r="J19" s="15"/>
    </row>
    <row r="20" spans="1:10" ht="15.75" x14ac:dyDescent="0.25">
      <c r="A20" s="4"/>
      <c r="B20" s="4"/>
      <c r="C20" s="4"/>
      <c r="D20" s="4"/>
      <c r="E20" s="4"/>
      <c r="F20" s="4"/>
      <c r="G20" s="4"/>
      <c r="H20" s="4"/>
      <c r="I20" s="4"/>
      <c r="J20" s="15"/>
    </row>
    <row r="21" spans="1:10" ht="15.75" x14ac:dyDescent="0.25">
      <c r="A21" s="4"/>
      <c r="B21" s="4"/>
      <c r="C21" s="4"/>
      <c r="D21" s="4"/>
      <c r="E21" s="4"/>
      <c r="F21" s="4"/>
      <c r="G21" s="4"/>
      <c r="H21" s="4"/>
      <c r="I21" s="4"/>
      <c r="J21" s="15"/>
    </row>
    <row r="22" spans="1:10" ht="15.75" x14ac:dyDescent="0.25">
      <c r="A22" s="4"/>
      <c r="B22" s="4"/>
      <c r="C22" s="4"/>
      <c r="D22" s="4"/>
      <c r="E22" s="4"/>
      <c r="F22" s="4"/>
      <c r="G22" s="4"/>
      <c r="H22" s="4"/>
      <c r="I22" s="4"/>
      <c r="J22" s="15"/>
    </row>
    <row r="23" spans="1:10" ht="15.75" x14ac:dyDescent="0.25">
      <c r="A23" s="4"/>
      <c r="B23" s="14"/>
      <c r="C23" s="4"/>
      <c r="D23" s="4"/>
      <c r="E23" s="4"/>
      <c r="F23" s="4"/>
      <c r="G23" s="4"/>
      <c r="H23" s="4"/>
      <c r="I23" s="4"/>
      <c r="J23" s="15"/>
    </row>
    <row r="24" spans="1:10" ht="15.75" x14ac:dyDescent="0.25">
      <c r="A24" s="4"/>
      <c r="B24" s="14"/>
      <c r="C24" s="4"/>
      <c r="D24" s="4"/>
      <c r="E24" s="4"/>
      <c r="F24" s="4"/>
      <c r="G24" s="4"/>
      <c r="H24" s="4"/>
      <c r="I24" s="4"/>
      <c r="J24" s="15"/>
    </row>
    <row r="25" spans="1:10" ht="15.75" x14ac:dyDescent="0.25">
      <c r="A25" s="4"/>
      <c r="B25" s="4"/>
      <c r="C25" s="4"/>
      <c r="D25" s="4"/>
      <c r="E25" s="4"/>
      <c r="F25" s="4"/>
      <c r="G25" s="4"/>
      <c r="H25" s="4"/>
      <c r="I25" s="4"/>
      <c r="J25" s="15"/>
    </row>
    <row r="26" spans="1:10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15"/>
    </row>
    <row r="27" spans="1:10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15"/>
    </row>
    <row r="28" spans="1:10" ht="15.75" x14ac:dyDescent="0.25">
      <c r="A28" s="4"/>
      <c r="B28" s="4" t="s">
        <v>20</v>
      </c>
      <c r="C28" s="4"/>
      <c r="D28" s="4"/>
      <c r="E28" s="4"/>
      <c r="F28" s="4"/>
      <c r="G28" s="4"/>
      <c r="H28" s="4"/>
      <c r="I28" s="4"/>
      <c r="J28" s="15"/>
    </row>
    <row r="29" spans="1:10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15"/>
    </row>
  </sheetData>
  <sheetProtection selectLockedCells="1" selectUnlockedCells="1"/>
  <mergeCells count="19">
    <mergeCell ref="B12:I12"/>
    <mergeCell ref="D14:F14"/>
    <mergeCell ref="A17:H17"/>
    <mergeCell ref="A14:A15"/>
    <mergeCell ref="B14:B15"/>
    <mergeCell ref="C14:C15"/>
    <mergeCell ref="G14:G15"/>
    <mergeCell ref="H14:H15"/>
    <mergeCell ref="I14:I15"/>
    <mergeCell ref="A7:I7"/>
    <mergeCell ref="A8:I8"/>
    <mergeCell ref="A9:I9"/>
    <mergeCell ref="A10:I10"/>
    <mergeCell ref="B11:E11"/>
    <mergeCell ref="G1:I1"/>
    <mergeCell ref="A2:I2"/>
    <mergeCell ref="A3:I3"/>
    <mergeCell ref="A4:I4"/>
    <mergeCell ref="A6:I6"/>
  </mergeCells>
  <pageMargins left="0.23622047244094499" right="0.23622047244094499" top="0.74803149606299202" bottom="0.74803149606299202" header="0.31496062992126" footer="0.31496062992126"/>
  <pageSetup paperSize="9" scale="70" firstPageNumber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Обоснование</vt:lpstr>
      <vt:lpstr>' Обоснование'!Область_печати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Галина Владимировна Петрова</cp:lastModifiedBy>
  <cp:lastPrinted>2025-05-06T11:15:00Z</cp:lastPrinted>
  <dcterms:created xsi:type="dcterms:W3CDTF">2013-01-30T02:33:00Z</dcterms:created>
  <dcterms:modified xsi:type="dcterms:W3CDTF">2026-06-03T07:28:55Z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FC008C42B50D4C21817A3845227A1AE4_13</vt:lpwstr>
  </property>
  <property fmtid="{D5CDD505-2E9C-101B-9397-08002B2CF9AE}" pid="3" name="KSOProductBuildVer">
    <vt:lpwstr>1049-12.2.0.23196</vt:lpwstr>
  </property>
</Properties>
</file>