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454\Downloads\"/>
    </mc:Choice>
  </mc:AlternateContent>
  <bookViews>
    <workbookView xWindow="0" yWindow="0" windowWidth="26355" windowHeight="11700"/>
  </bookViews>
  <sheets>
    <sheet name="НЦМК" sheetId="21" r:id="rId1"/>
  </sheets>
  <definedNames>
    <definedName name="_xlnm.Print_Area" localSheetId="0">НЦМК!$A$1:$M$14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21" l="1"/>
  <c r="M5" i="21" l="1"/>
  <c r="M6" i="21" s="1"/>
  <c r="H5" i="21"/>
  <c r="I5" i="21" l="1"/>
  <c r="J5" i="21" s="1"/>
</calcChain>
</file>

<file path=xl/sharedStrings.xml><?xml version="1.0" encoding="utf-8"?>
<sst xmlns="http://schemas.openxmlformats.org/spreadsheetml/2006/main" count="23" uniqueCount="23">
  <si>
    <t xml:space="preserve">Анализ рынка цен
 Изучив рынок мы пришли к выводу о формировании начальной цены за единицу товара на следующие виды закупаемого материала на следующих составляющих данную начальную цену:
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</si>
  <si>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</si>
  <si>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</si>
  <si>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</si>
  <si>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</si>
  <si>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</si>
  <si>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</si>
  <si>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</si>
  <si>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Коммерческое предложение    №1 
</t>
  </si>
  <si>
    <t xml:space="preserve">Коммерческое предложение  №2 
</t>
  </si>
  <si>
    <t xml:space="preserve">Коммерческое предложение  №3 
</t>
  </si>
  <si>
    <t xml:space="preserve">Средняя арифметическая цена за единицу     &lt;ц&gt; </t>
  </si>
  <si>
    <t>Среднее квадратичное отклонение</t>
  </si>
  <si>
    <t>Предлагаемая минимальная цена за единицу изм. (руб.)</t>
  </si>
  <si>
    <t>Начальная цена контракта, рублей</t>
  </si>
  <si>
    <t>Офисная бумага А4</t>
  </si>
  <si>
    <t>шт.</t>
  </si>
  <si>
    <t xml:space="preserve">В результате проведенного расчета Н(М)ЦК, ЦКЕП контракта составила, руб.: 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</si>
  <si>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</si>
  <si>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</si>
  <si>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r>
      <t xml:space="preserve">коэффициент вариации цен V (%)           </t>
    </r>
    <r>
      <rPr>
        <i/>
        <sz val="8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</si>
  <si>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8"/>
        <color indexed="8"/>
        <rFont val="Times New Roman"/>
        <family val="1"/>
        <charset val="204"/>
      </rPr>
      <t>Расчет НМЦК по формуле</t>
    </r>
    <r>
      <rPr>
        <sz val="8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</si>
  <si>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Начальник УФИЦ № 1                                                                                                                                                                               Фахретдинов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</si>
</sst>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12" x14ac:knownFonts="1"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1"/>
      <color rgb="FF3F3F3F"/>
      <name val="Calibri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3F3F3F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3" borderId="8" applyNumberFormat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16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2" fontId="1" fillId="2" borderId="0" xfId="0" applyNumberFormat="1" applyFont="1" applyFill="1" applyAlignment="1">
      <alignment horizontal="center" vertical="top"/>
    </xf>
    <xf numFmtId="164" fontId="2" fillId="2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10" fillId="0" borderId="3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Alignment="1">
      <alignment vertical="center"/>
    </xf>
    <xf numFmtId="0" fontId="9" fillId="0" borderId="0" xfId="0" applyFont="1"/>
    <xf numFmtId="164" fontId="9" fillId="0" borderId="0" xfId="0" applyNumberFormat="1" applyFont="1"/>
    <xf numFmtId="0" fontId="9" fillId="2" borderId="0" xfId="0" applyFont="1" applyFill="1"/>
    <xf numFmtId="0" fontId="4" fillId="2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Fill="1" applyBorder="1" applyAlignment="1">
      <alignment horizontal="left" vertical="top" wrapText="1"/>
    </xf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/>
    <xf numFmtId="0" fontId="9" fillId="0" borderId="0" xfId="0" applyFont="1" applyAlignment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colors>
    <mruColors>
      <color rgb="FF3F3F3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</xdr:row>
      <xdr:rowOff>951865</xdr:rowOff>
    </xdr:from>
    <xdr:to>
      <xdr:col>8</xdr:col>
      <xdr:colOff>0</xdr:colOff>
      <xdr:row>2</xdr:row>
      <xdr:rowOff>1303655</xdr:rowOff>
    </xdr:to>
    <xdr:pic>
      <xdr:nvPicPr>
        <xdr:cNvPr id="35153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2056765"/>
          <a:ext cx="101917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304800</xdr:colOff>
      <xdr:row>2</xdr:row>
      <xdr:rowOff>1240155</xdr:rowOff>
    </xdr:from>
    <xdr:to>
      <xdr:col>8</xdr:col>
      <xdr:colOff>457200</xdr:colOff>
      <xdr:row>2</xdr:row>
      <xdr:rowOff>1471930</xdr:rowOff>
    </xdr:to>
    <xdr:pic>
      <xdr:nvPicPr>
        <xdr:cNvPr id="35154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6175" y="2345055"/>
          <a:ext cx="15240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19050</xdr:colOff>
      <xdr:row>2</xdr:row>
      <xdr:rowOff>951865</xdr:rowOff>
    </xdr:from>
    <xdr:to>
      <xdr:col>8</xdr:col>
      <xdr:colOff>0</xdr:colOff>
      <xdr:row>2</xdr:row>
      <xdr:rowOff>1303655</xdr:rowOff>
    </xdr:to>
    <xdr:pic>
      <xdr:nvPicPr>
        <xdr:cNvPr id="35155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2056765"/>
          <a:ext cx="101917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304800</xdr:colOff>
      <xdr:row>2</xdr:row>
      <xdr:rowOff>1240155</xdr:rowOff>
    </xdr:from>
    <xdr:to>
      <xdr:col>8</xdr:col>
      <xdr:colOff>457200</xdr:colOff>
      <xdr:row>2</xdr:row>
      <xdr:rowOff>1471930</xdr:rowOff>
    </xdr:to>
    <xdr:pic>
      <xdr:nvPicPr>
        <xdr:cNvPr id="35156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6175" y="2345055"/>
          <a:ext cx="15240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18415</xdr:colOff>
      <xdr:row>2</xdr:row>
      <xdr:rowOff>951865</xdr:rowOff>
    </xdr:from>
    <xdr:to>
      <xdr:col>10</xdr:col>
      <xdr:colOff>0</xdr:colOff>
      <xdr:row>2</xdr:row>
      <xdr:rowOff>1303655</xdr:rowOff>
    </xdr:to>
    <xdr:pic>
      <xdr:nvPicPr>
        <xdr:cNvPr id="35157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715" y="2056765"/>
          <a:ext cx="93408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19050</xdr:colOff>
      <xdr:row>2</xdr:row>
      <xdr:rowOff>920115</xdr:rowOff>
    </xdr:from>
    <xdr:to>
      <xdr:col>8</xdr:col>
      <xdr:colOff>923925</xdr:colOff>
      <xdr:row>2</xdr:row>
      <xdr:rowOff>1360170</xdr:rowOff>
    </xdr:to>
    <xdr:pic>
      <xdr:nvPicPr>
        <xdr:cNvPr id="35158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10425" y="2025015"/>
          <a:ext cx="904875" cy="440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19050</xdr:colOff>
      <xdr:row>2</xdr:row>
      <xdr:rowOff>1600200</xdr:rowOff>
    </xdr:from>
    <xdr:to>
      <xdr:col>10</xdr:col>
      <xdr:colOff>1390650</xdr:colOff>
      <xdr:row>2</xdr:row>
      <xdr:rowOff>1959610</xdr:rowOff>
    </xdr:to>
    <xdr:pic>
      <xdr:nvPicPr>
        <xdr:cNvPr id="35159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86850" y="2705100"/>
          <a:ext cx="137160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304165</xdr:colOff>
      <xdr:row>2</xdr:row>
      <xdr:rowOff>1240155</xdr:rowOff>
    </xdr:from>
    <xdr:to>
      <xdr:col>10</xdr:col>
      <xdr:colOff>456565</xdr:colOff>
      <xdr:row>2</xdr:row>
      <xdr:rowOff>1471930</xdr:rowOff>
    </xdr:to>
    <xdr:pic>
      <xdr:nvPicPr>
        <xdr:cNvPr id="35160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71965" y="2345055"/>
          <a:ext cx="152400" cy="231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14"/>
  <sheetViews>
    <sheetView tabSelected="1" view="pageBreakPreview" zoomScaleNormal="115" zoomScaleSheetLayoutView="100" workbookViewId="0">
      <selection activeCell="J34" sqref="J34"/>
    </sheetView>
  </sheetViews>
  <sheetFormatPr defaultColWidth="9.140625" defaultRowHeight="12.75" x14ac:dyDescent="0.2"/>
  <cols>
    <col min="1" max="1" width="3.5703125" style="3" customWidth="1"/>
    <col min="2" max="2" width="11.85546875" style="3" customWidth="1"/>
    <col min="3" max="3" width="4.85546875" style="3" customWidth="1"/>
    <col min="4" max="4" width="4.7109375" style="4" customWidth="1"/>
    <col min="5" max="5" width="11.85546875" style="3" customWidth="1"/>
    <col min="6" max="6" width="10.7109375" style="3" customWidth="1"/>
    <col min="7" max="7" width="11" style="3" customWidth="1"/>
    <col min="8" max="8" width="11.85546875" style="5" customWidth="1"/>
    <col min="9" max="9" width="11.5703125" style="3" customWidth="1"/>
    <col min="10" max="10" width="29.42578125" style="3" customWidth="1"/>
    <col min="11" max="11" width="18.5703125" style="3" customWidth="1"/>
    <col min="12" max="12" width="21" style="3" customWidth="1"/>
    <col min="13" max="13" width="24.85546875" style="3" customWidth="1"/>
    <col min="14" max="14" width="8.140625" style="3" customWidth="1"/>
    <col min="15" max="15" width="9.85546875" style="3"/>
    <col min="16" max="16" width="11.42578125" style="3" customWidth="1"/>
    <col min="17" max="17" width="11" style="3" customWidth="1"/>
    <col min="18" max="16384" width="9.140625" style="3"/>
  </cols>
  <sheetData>
    <row r="1" spans="1:27" ht="48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3"/>
      <c r="L1" s="33"/>
      <c r="M1" s="33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39" customHeight="1" x14ac:dyDescent="0.2">
      <c r="A2" s="41" t="s">
        <v>1</v>
      </c>
      <c r="B2" s="42" t="s">
        <v>2</v>
      </c>
      <c r="C2" s="42" t="s">
        <v>3</v>
      </c>
      <c r="D2" s="43" t="s">
        <v>4</v>
      </c>
      <c r="E2" s="34" t="s">
        <v>5</v>
      </c>
      <c r="F2" s="34"/>
      <c r="G2" s="34"/>
      <c r="H2" s="35" t="s">
        <v>6</v>
      </c>
      <c r="I2" s="35"/>
      <c r="J2" s="35"/>
      <c r="K2" s="36" t="s">
        <v>7</v>
      </c>
      <c r="L2" s="36"/>
      <c r="M2" s="36"/>
    </row>
    <row r="3" spans="1:27" ht="159.75" customHeight="1" x14ac:dyDescent="0.2">
      <c r="A3" s="41"/>
      <c r="B3" s="42"/>
      <c r="C3" s="42"/>
      <c r="D3" s="43"/>
      <c r="E3" s="10" t="s">
        <v>8</v>
      </c>
      <c r="F3" s="10" t="s">
        <v>9</v>
      </c>
      <c r="G3" s="11" t="s">
        <v>10</v>
      </c>
      <c r="H3" s="12" t="s">
        <v>11</v>
      </c>
      <c r="I3" s="10" t="s">
        <v>12</v>
      </c>
      <c r="J3" s="13" t="s">
        <v>20</v>
      </c>
      <c r="K3" s="14" t="s">
        <v>21</v>
      </c>
      <c r="L3" s="15" t="s">
        <v>13</v>
      </c>
      <c r="M3" s="15" t="s">
        <v>14</v>
      </c>
    </row>
    <row r="4" spans="1:27" s="1" customFormat="1" ht="18.75" hidden="1" customHeight="1" x14ac:dyDescent="0.2">
      <c r="A4" s="37"/>
      <c r="B4" s="38"/>
      <c r="C4" s="38"/>
      <c r="D4" s="38"/>
      <c r="E4" s="38"/>
      <c r="F4" s="38"/>
      <c r="G4" s="38"/>
      <c r="H4" s="38"/>
      <c r="I4" s="38"/>
      <c r="J4" s="38"/>
      <c r="K4" s="39"/>
      <c r="L4" s="39"/>
      <c r="M4" s="39"/>
    </row>
    <row r="5" spans="1:27" s="1" customFormat="1" ht="29.25" customHeight="1" x14ac:dyDescent="0.25">
      <c r="A5" s="16">
        <v>1</v>
      </c>
      <c r="B5" s="17" t="s">
        <v>15</v>
      </c>
      <c r="C5" s="18" t="s">
        <v>16</v>
      </c>
      <c r="D5" s="19">
        <v>102</v>
      </c>
      <c r="E5" s="20">
        <v>346</v>
      </c>
      <c r="F5" s="20">
        <v>359</v>
      </c>
      <c r="G5" s="20">
        <v>373.36</v>
      </c>
      <c r="H5" s="21">
        <f>AVERAGE(E5:G5)</f>
        <v>359.45333333333338</v>
      </c>
      <c r="I5" s="20">
        <f>SQRT(((SUM((POWER(E5-H5,2)),(POWER(F5-H5,2)),(POWER(G5-H5,2)))/(COLUMNS(E5:G5)-1))))</f>
        <v>13.685632368777613</v>
      </c>
      <c r="J5" s="20">
        <f>I5/H5*100</f>
        <v>3.8073460724000183</v>
      </c>
      <c r="K5" s="22">
        <f>H5*D5</f>
        <v>36664.240000000005</v>
      </c>
      <c r="L5" s="22">
        <v>346</v>
      </c>
      <c r="M5" s="22">
        <f>L5*D5</f>
        <v>35292</v>
      </c>
      <c r="O5" s="6"/>
      <c r="P5" s="6"/>
      <c r="Q5" s="6"/>
    </row>
    <row r="6" spans="1:27" s="2" customFormat="1" ht="22.5" customHeight="1" x14ac:dyDescent="0.25">
      <c r="A6" s="44"/>
      <c r="B6" s="45"/>
      <c r="C6" s="45"/>
      <c r="D6" s="45"/>
      <c r="E6" s="45"/>
      <c r="F6" s="45"/>
      <c r="G6" s="45"/>
      <c r="H6" s="45"/>
      <c r="I6" s="45"/>
      <c r="J6" s="46"/>
      <c r="K6" s="21"/>
      <c r="L6" s="21"/>
      <c r="M6" s="21">
        <f>SUM(M5:M5)</f>
        <v>35292</v>
      </c>
      <c r="N6" s="8"/>
      <c r="O6" s="9"/>
      <c r="P6" s="9"/>
      <c r="Q6" s="9"/>
    </row>
    <row r="7" spans="1:27" ht="15.75" customHeight="1" x14ac:dyDescent="0.2">
      <c r="A7" s="23" t="s">
        <v>17</v>
      </c>
      <c r="B7" s="23"/>
      <c r="C7" s="23"/>
      <c r="D7" s="24"/>
      <c r="E7" s="23"/>
      <c r="F7" s="23"/>
      <c r="G7" s="23"/>
      <c r="H7" s="25">
        <v>35292</v>
      </c>
      <c r="I7" s="26"/>
      <c r="J7" s="26"/>
      <c r="K7" s="27"/>
      <c r="L7" s="28"/>
      <c r="M7" s="29"/>
    </row>
    <row r="8" spans="1:27" ht="42.75" customHeight="1" x14ac:dyDescent="0.2">
      <c r="A8" s="47" t="s">
        <v>18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28"/>
      <c r="M8" s="28"/>
    </row>
    <row r="9" spans="1:27" x14ac:dyDescent="0.2">
      <c r="A9" s="28" t="s">
        <v>19</v>
      </c>
      <c r="B9" s="28"/>
      <c r="C9" s="28"/>
      <c r="D9" s="30"/>
      <c r="E9" s="28"/>
      <c r="F9" s="28"/>
      <c r="G9" s="28"/>
      <c r="H9" s="31"/>
      <c r="I9" s="28"/>
      <c r="J9" s="28"/>
      <c r="K9" s="28"/>
      <c r="L9" s="28"/>
      <c r="M9" s="28"/>
    </row>
    <row r="10" spans="1:27" x14ac:dyDescent="0.2">
      <c r="A10" s="28"/>
      <c r="B10" s="28"/>
      <c r="C10" s="28"/>
      <c r="D10" s="30"/>
      <c r="E10" s="28"/>
      <c r="F10" s="28"/>
      <c r="G10" s="28"/>
      <c r="H10" s="31"/>
      <c r="I10" s="28"/>
      <c r="J10" s="28"/>
      <c r="K10" s="28"/>
      <c r="L10" s="28"/>
      <c r="M10" s="28"/>
    </row>
    <row r="11" spans="1:27" x14ac:dyDescent="0.2">
      <c r="A11" s="48" t="s">
        <v>22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27" x14ac:dyDescent="0.2">
      <c r="A12" s="28"/>
      <c r="B12" s="49"/>
      <c r="C12" s="49"/>
      <c r="D12" s="30"/>
      <c r="E12" s="49"/>
      <c r="F12" s="49"/>
      <c r="G12" s="28"/>
      <c r="H12" s="31"/>
      <c r="I12" s="28"/>
      <c r="J12" s="28"/>
      <c r="K12" s="28"/>
      <c r="L12" s="28"/>
      <c r="M12" s="28"/>
    </row>
    <row r="13" spans="1:27" x14ac:dyDescent="0.2">
      <c r="A13" s="28"/>
      <c r="B13" s="28"/>
      <c r="C13" s="28"/>
      <c r="D13" s="30"/>
      <c r="E13" s="28"/>
      <c r="F13" s="28"/>
      <c r="G13" s="28"/>
      <c r="H13" s="31"/>
      <c r="I13" s="28"/>
      <c r="J13" s="28"/>
      <c r="K13" s="28"/>
      <c r="L13" s="28"/>
      <c r="M13" s="28"/>
    </row>
    <row r="14" spans="1:27" x14ac:dyDescent="0.2">
      <c r="A14" s="40"/>
      <c r="B14" s="40"/>
      <c r="C14" s="28"/>
      <c r="D14" s="30"/>
      <c r="E14" s="28"/>
      <c r="F14" s="28"/>
      <c r="G14" s="28"/>
      <c r="H14" s="31"/>
      <c r="I14" s="28"/>
      <c r="J14" s="28"/>
      <c r="K14" s="28"/>
      <c r="L14" s="28"/>
      <c r="M14" s="28"/>
    </row>
  </sheetData>
  <mergeCells count="15">
    <mergeCell ref="A14:B14"/>
    <mergeCell ref="A2:A3"/>
    <mergeCell ref="B2:B3"/>
    <mergeCell ref="C2:C3"/>
    <mergeCell ref="D2:D3"/>
    <mergeCell ref="A6:J6"/>
    <mergeCell ref="A8:K8"/>
    <mergeCell ref="A11:M11"/>
    <mergeCell ref="B12:C12"/>
    <mergeCell ref="E12:F12"/>
    <mergeCell ref="A1:M1"/>
    <mergeCell ref="E2:G2"/>
    <mergeCell ref="H2:J2"/>
    <mergeCell ref="K2:M2"/>
    <mergeCell ref="A4:M4"/>
  </mergeCells>
  <pageMargins left="0.25" right="0.25" top="0.75" bottom="0.75" header="0.3" footer="0.3"/>
  <pageSetup paperSize="9" scale="28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НЦМК</vt:lpstr>
      <vt:lpstr>НЦМК!Область_печати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Пользователь Windows</cp:lastModifiedBy>
  <cp:lastPrinted>2026-06-16T09:49:28Z</cp:lastPrinted>
  <dcterms:created xsi:type="dcterms:W3CDTF">2014-01-15T18:15:00Z</dcterms:created>
  <dcterms:modified xsi:type="dcterms:W3CDTF">2026-06-17T03:44:45Z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DB8186D9666441B8977BE53FCE8EECD8_13</vt:lpwstr>
  </property>
  <property fmtid="{D5CDD505-2E9C-101B-9397-08002B2CF9AE}" pid="3" name="KSOProductBuildVer">
    <vt:lpwstr>1049-12.2.0.23196</vt:lpwstr>
  </property>
</Properties>
</file>