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 activeTab="3"/>
  </bookViews>
  <sheets>
    <sheet name="Итоговый расчет" sheetId="1" r:id="rId1"/>
    <sheet name="Анализ рынка" sheetId="5" r:id="rId2"/>
    <sheet name="Тарифный метод" sheetId="3" r:id="rId3"/>
    <sheet name="Расчет средневзвешенной цены" sheetId="4" r:id="rId4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  <ext uri="{D14903EA-33C4-47F7-8F05-3474C54BE107}">
      <xlwcv:version xmlns:xlwcv="http://schemas.microsoft.com/office/spreadsheetml/2024/workbookCompatibilityVersion" setVersion="1"/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7" i="1"/>
</calcChain>
</file>

<file path=xl/sharedStrings.xml><?xml version="1.0" encoding="utf-8"?>
<sst xmlns="http://schemas.openxmlformats.org/spreadsheetml/2006/main" count="278" uniqueCount="127">
  <si>
    <t>№ п/п</t>
  </si>
  <si>
    <t xml:space="preserve">МНН/ Лек. форма/ Дозировка
</t>
  </si>
  <si>
    <t>ЕСКЛП</t>
  </si>
  <si>
    <t>Ед. измерения</t>
  </si>
  <si>
    <t>Эквивалентные лек. формы и дозировки</t>
  </si>
  <si>
    <t>Цена,  рассчитанная методом анализа рынка, руб.</t>
  </si>
  <si>
    <t>Цена, рассчитанная тарифным методом, руб.</t>
  </si>
  <si>
    <t>Средневзвешенная цена, руб.</t>
  </si>
  <si>
    <t>Оптовая надбавка, %</t>
  </si>
  <si>
    <t>НДС, %</t>
  </si>
  <si>
    <t>Цена за ед.,с учетом опт. надбавки и НДС, руб.</t>
  </si>
  <si>
    <t>{Номер}</t>
  </si>
  <si>
    <t>{СредневзвешеннаяЦена}</t>
  </si>
  <si>
    <t>ИТОГО</t>
  </si>
  <si>
    <t>Дата обоснования НМЦК:</t>
  </si>
  <si>
    <t>Метод сопоставимых рыночных цен (Анализ рынка)</t>
  </si>
  <si>
    <t>Для расчета используется метод Анализа рынка в соответствие с требованиями ст.22 Федерального закона от 05.04.2013 № 44-ФЗ «О контрактной системе в сфере закупок товаров, работ, услуг, для обеспечения государственных и муниципальных нужд» о том, что информация о ценах товаров должна быть получена с учетом сопоставимых с условиями планируемой закупки коммерческих и (или) финансовых условий поставок товаров</t>
  </si>
  <si>
    <t xml:space="preserve"> </t>
  </si>
  <si>
    <t>Торговое наименование</t>
  </si>
  <si>
    <t>Контракт/ Коммерческое предложение</t>
  </si>
  <si>
    <t>Цена из контракта/ коммерческого предложения, руб.</t>
  </si>
  <si>
    <t>Количество в упаковке</t>
  </si>
  <si>
    <t>Цена за единицу, без учета НДС и оптовой надбавки, руб.</t>
  </si>
  <si>
    <t>Коэффициент вариации, (%)</t>
  </si>
  <si>
    <t>Цена за ед. для расчета, руб.</t>
  </si>
  <si>
    <t>{КоэфВариации}</t>
  </si>
  <si>
    <t>{ИтоговаяЦена}</t>
  </si>
  <si>
    <t>ТН</t>
  </si>
  <si>
    <t>МНН</t>
  </si>
  <si>
    <t>Лек. форма/ Дозировка</t>
  </si>
  <si>
    <t>Информация о владельце РУ, страна</t>
  </si>
  <si>
    <t>№ РУ, дата регистрации цены (номер решения)</t>
  </si>
  <si>
    <t>Зарегистрированная предельная цена за упак. без учета НДС, и опт. надбавки, руб.</t>
  </si>
  <si>
    <t>Кол-во потреб. единиц в потреб. упаковке</t>
  </si>
  <si>
    <t>Расчетная предельная цена за единицу товара, без учета НДС и опт.надбавки, руб.</t>
  </si>
  <si>
    <t>{ПредельнаяЦена}</t>
  </si>
  <si>
    <t>Тарифный метод</t>
  </si>
  <si>
    <t>Для расчета используется информация о предельных ценах, представленная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http://grls.rosminzdrav.ru/:</t>
  </si>
  <si>
    <t>Расчет средневзвешенной цены</t>
  </si>
  <si>
    <t>Для расчета средневзвешенной цены используются все исполненные заказчиком контракты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в соответствии с ч.5 Порядка, утвержденного приказом Минздрава РФ № 1064н от 19.12.2019</t>
  </si>
  <si>
    <t>Контракт</t>
  </si>
  <si>
    <t>Цена из контракта, руб. / упаковка</t>
  </si>
  <si>
    <t>Цена за единицу,
без НДС и опт.надбавки, руб.</t>
  </si>
  <si>
    <t>Средневзвешенная цена за единицу товара без учета НДС и опт.надбавки, руб.</t>
  </si>
  <si>
    <t>Количество, ед.изм.</t>
  </si>
  <si>
    <t>1</t>
  </si>
  <si>
    <t>ХЛОРГЕКСИДИН, РАСТВОР ДЛЯ НАРУЖНОГО ПРИМЕНЕНИЯ, 5 мг/мл</t>
  </si>
  <si>
    <t>21.20.10.158-000002-1-00026-0000000000000</t>
  </si>
  <si>
    <t>миллилитр</t>
  </si>
  <si>
    <t>2</t>
  </si>
  <si>
    <t>3</t>
  </si>
  <si>
    <t>ФУРОСЕМИД, РАСТВОР ДЛЯ ИНЪЕКЦИЙ, 10 мг/мл</t>
  </si>
  <si>
    <t>21.20.10.143-000008-1-00036-0000000000000</t>
  </si>
  <si>
    <t>4</t>
  </si>
  <si>
    <t>ЦЕФОПЕРАЗОН+СУЛЬБАКТАМ, ПОРОШОК ДЛЯ ПРИГОТОВЛЕНИЯ РАСТВОРА ДЛЯ ВНУТРИВЕННОГО И ВНУТРИМЫШЕЧНОГО ВВЕДЕНИЯ, 1000 мг+1000 мг</t>
  </si>
  <si>
    <t>21.20.10.191-000037-1-00443-0000000000000</t>
  </si>
  <si>
    <t>миллиграмм</t>
  </si>
  <si>
    <t>5</t>
  </si>
  <si>
    <t>ЗОЛЕДРОНОВАЯ КИСЛОТА, ЛИОФИЛИЗАТ ДЛЯ ПРИГОТОВЛЕНИЯ РАСТВОРА ДЛЯ ИНФУЗИЙ, 4 мг</t>
  </si>
  <si>
    <t>21.20.10.227-000004-1-00026-0000000000000</t>
  </si>
  <si>
    <t>6</t>
  </si>
  <si>
    <t>ХЛОРОПИРАМИН, РАСТВОР ДЛЯ ВНУТРИВЕННОГО И ВНУТРИМЫШЕЧНОГО ВВЕДЕНИЯ, 20 мг/мл</t>
  </si>
  <si>
    <t>21.20.10.256-000001-1-00067-0000000000000</t>
  </si>
  <si>
    <t>03.06.2026</t>
  </si>
  <si>
    <t>№1</t>
  </si>
  <si>
    <t>0,28734715577</t>
  </si>
  <si>
    <t>№2</t>
  </si>
  <si>
    <t>0,28973950027</t>
  </si>
  <si>
    <t>№3</t>
  </si>
  <si>
    <t>0,29239766082</t>
  </si>
  <si>
    <t>0,28526645768</t>
  </si>
  <si>
    <t>2,52525252525</t>
  </si>
  <si>
    <t>2,60295260295</t>
  </si>
  <si>
    <t>2,68065268065</t>
  </si>
  <si>
    <t>0,06818181818</t>
  </si>
  <si>
    <t>0,07445141066</t>
  </si>
  <si>
    <t>0,07836990596</t>
  </si>
  <si>
    <t>229,26634768740</t>
  </si>
  <si>
    <t>239,23444976077</t>
  </si>
  <si>
    <t>249,20255183413</t>
  </si>
  <si>
    <t>7,83699059561</t>
  </si>
  <si>
    <t>9,40438871473</t>
  </si>
  <si>
    <t>10,18808777429</t>
  </si>
  <si>
    <t>Хлоргексидин</t>
  </si>
  <si>
    <t>раствор для наружного применения [спиртовой], 0.5%, 100 мл - флаконы (1)  - пачки картонные</t>
  </si>
  <si>
    <t xml:space="preserve">Вл.Общество с ограниченной ответственностью "Фарматория" (ООО "Фарматория"), Россия (7724339143); Вып.к.Перв.Уп.Втор.Уп.Пр.Акционерное общество "Кемеровская фармацевтическая фабрика (АО "Кемеровская фармацевтическая фабрика"), Россия (4200000365); </t>
  </si>
  <si>
    <t>ЛП-005413
18.04.2025
(521/20-25/ОС-подтв)</t>
  </si>
  <si>
    <t>раствор для наружного применения [спиртовой], 0.5%, 100 мл - флаконы (96)  - коробки картонные (для стационаров)</t>
  </si>
  <si>
    <t xml:space="preserve">Вл.Общество с ограниченной ответственностью "Фарматория" (ООО "Фарматория"), Россия (7724339143); Вып.к.Перв.Уп.Втор.Уп.Пр.АО "Кемеровская фармацевтическая фабрика", Россия (4200000365); </t>
  </si>
  <si>
    <t>ЛП-№(012764)-(РГ-RU)
29.05.2026
(877/25-26)</t>
  </si>
  <si>
    <t>БиоАсептик</t>
  </si>
  <si>
    <t>раствор для наружного применения спиртовой, 0.5%, 1 л - бутылка (6)  / Для стационаров / - коробка картонная</t>
  </si>
  <si>
    <t xml:space="preserve">Вл.Вып.к.Перв.Уп.Втор.Уп.Пр.Акционерное общество "Брынцалов-А"  (АО "Брынцалов-А"), Россия, Россия (0411032048); </t>
  </si>
  <si>
    <t>ЛП-002978
21.07.2025
(1119/20-25)</t>
  </si>
  <si>
    <t>Фуросемид</t>
  </si>
  <si>
    <t>раствор для внутривенного и внутримышечного введения, 10 мг/мл, 2 мл - ампулы (10)  - коробки картонные</t>
  </si>
  <si>
    <t xml:space="preserve">Вл.Вып.к.Перв.Уп.Втор.Уп.Пр.Акционерное общество "ДАЛЬХИМФАРМ" (АО "ДАЛЬХИМФАРМ"), Россия (2702010564); </t>
  </si>
  <si>
    <t>ЛП-№(006724)-(РГ-RU)
29.01.2026
(25-7-4352904-изм)</t>
  </si>
  <si>
    <t>Сульмаграф</t>
  </si>
  <si>
    <t>Цефоперазон+[Сульбактам]</t>
  </si>
  <si>
    <t>порошок для приготовления раствора для внутривенного и внутримышечного введения, 1 г+1 г, 2 г - флакон (1)  - пачка  картонная.</t>
  </si>
  <si>
    <t xml:space="preserve">Вл.Сучжоу Данрайс Фармасьютикал Ко.Лтд, Китай (91320500628393380); Вып.к.Перв.Уп.Втор.Уп.Пр.Общество с ограниченной ответственностью "Рузфарма" (ООО "Рузфарма"), Россия (5075017297); </t>
  </si>
  <si>
    <t>ЛП-№(005350)-(РГ-RU)
27.06.2024
(25-7-4290164-ОПР-изм)</t>
  </si>
  <si>
    <t>ЗОЛЕНТА РОМФАРМ</t>
  </si>
  <si>
    <t>Золедроновая кислота</t>
  </si>
  <si>
    <t>лиофилизат для приготовления концентрата для приготовления раствора для инфузий, 4 мг, 1 шт. - флаконы (1)  / в комплекте с растворителем: вода для инъекций (ампулы) 5 мл-1 шт. / - пачки картонные</t>
  </si>
  <si>
    <t xml:space="preserve">Вл.Вып.к.Перв.Уп.Втор.Уп.Пр.К.О. Ромфарм Компани С.Р.Л., Румыния (14399646); </t>
  </si>
  <si>
    <t>ЛП-008454
24.11.2022
(1584/20-22)</t>
  </si>
  <si>
    <t>Хлоропирамин</t>
  </si>
  <si>
    <t>раствор для внутривенного и внутримышечного введения, 20 мг/мл, 1 мл - ампулы (5)  - пачки картонные</t>
  </si>
  <si>
    <t xml:space="preserve">Вл.Вып.к.Перв.Уп.Втор.Уп.Пр.Общество с ограниченной ответственностью ''Эллара'' (ООО ''Эллара''), Россия (3321028719); </t>
  </si>
  <si>
    <t>ЛП-№(001984)-(РГ-RU)
19.10.2023
(25-7-4264468-ОПР-изм)</t>
  </si>
  <si>
    <t>0</t>
  </si>
  <si>
    <t>Контракт в ЕИС № 1663000195025000106</t>
  </si>
  <si>
    <t>44,43830000000 / упаковка</t>
  </si>
  <si>
    <t>2,01992272727</t>
  </si>
  <si>
    <t>Контракт в ЕИС № 1663000195025000052</t>
  </si>
  <si>
    <t>1172,47131250000 / упаковка</t>
  </si>
  <si>
    <t>266,33758404888</t>
  </si>
  <si>
    <t>Прямой договор № от 21.11.2025 № 3403/324</t>
  </si>
  <si>
    <t>136,84 / упаковка</t>
  </si>
  <si>
    <t>23,92307692308</t>
  </si>
  <si>
    <t>Обоснование цены договора</t>
  </si>
  <si>
    <t>Цена Договора (далее - ЦД)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</si>
  <si>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Цена за единицу</t>
  </si>
  <si>
    <t>ЦД</t>
  </si>
  <si>
    <t>Зав.аптекой Иманов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</si>
</sst>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###\ 0\.00"/>
    <numFmt numFmtId="166" formatCode="#,##0.00#########"/>
  </numFmts>
  <fonts count="18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0" xfId="0" applyNumberFormat="1" applyFont="1"/>
    <xf numFmtId="0" fontId="8" fillId="0" borderId="9" xfId="0" applyFont="1" applyBorder="1" applyAlignment="1">
      <alignment horizontal="center" vertical="center" wrapText="1" shrinkToFit="1"/>
    </xf>
    <xf numFmtId="166" fontId="8" fillId="0" borderId="5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166" fontId="5" fillId="0" borderId="4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6" fontId="7" fillId="0" borderId="5" xfId="0" applyNumberFormat="1" applyFont="1" applyBorder="1" applyAlignment="1">
      <alignment horizontal="center" vertical="center" wrapText="1" shrinkToFit="1"/>
    </xf>
    <xf numFmtId="166" fontId="8" fillId="0" borderId="5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57150</xdr:rowOff>
    </xdr:from>
    <xdr:to>
      <xdr:col>5</xdr:col>
      <xdr:colOff>371476</xdr:colOff>
      <xdr:row>3</xdr:row>
      <xdr:rowOff>123825</xdr:rowOff>
    </xdr:to>
    <xdr:pic>
      <xdr:nvPicPr>
        <xdr:cNvPr id="2" name="Изображение 8">
          <a:extLst>
            <a:ext uri="{FF2B5EF4-FFF2-40B4-BE49-F238E27FC236}">
              <a16:creationId xmlns="" xmlns:a16="http://schemas.microsoft.com/office/drawing/2014/main" id="{00000000-0008-0000-0000-0000711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962025"/>
          <a:ext cx="88773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8" name="Изображение 2" descr="http://grls.rosminzdrav.ru/gfx/blank.gif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44575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9525</xdr:rowOff>
    </xdr:to>
    <xdr:pic>
      <xdr:nvPicPr>
        <xdr:cNvPr id="9" name="Изображение 2" descr="http://grls.rosminzdrav.ru/gfx/blank.gif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25650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390525</xdr:colOff>
      <xdr:row>3</xdr:row>
      <xdr:rowOff>9525</xdr:rowOff>
    </xdr:to>
    <xdr:pic>
      <xdr:nvPicPr>
        <xdr:cNvPr id="3" name="Изображение 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4420"/>
          <a:ext cx="111442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zakupki.gov.ru/epz/contract/contractCard/common-info.html?reestrNumber=1663000195025000052" TargetMode="External"/><Relationship Id="rId3" Type="http://schemas.openxmlformats.org/officeDocument/2006/relationships/hyperlink" Target="http://zakupki.gov.ru/epz/contract/contractCard/common-info.html?reestrNumber=1663000195025000106" TargetMode="External"/><Relationship Id="rId7" Type="http://schemas.openxmlformats.org/officeDocument/2006/relationships/hyperlink" Target="http://zakupki.gov.ru/epz/contract/contractCard/common-info.html?reestrNumber=1663000195025000052" TargetMode="External"/><Relationship Id="rId2" Type="http://schemas.openxmlformats.org/officeDocument/2006/relationships/hyperlink" Target="http://zakupki.gov.ru/epz/contract/contractCard/common-info.html?reestrNumber=1663000195025000106" TargetMode="External"/><Relationship Id="rId1" Type="http://schemas.openxmlformats.org/officeDocument/2006/relationships/hyperlink" Target="http://zakupki.gov.ru/epz/contract/contractCard/common-info.html?reestrNumber=1663000195025000106" TargetMode="External"/><Relationship Id="rId6" Type="http://schemas.openxmlformats.org/officeDocument/2006/relationships/hyperlink" Target="http://zakupki.gov.ru/epz/contract/contractCard/common-info.html?reestrNumber=1663000195025000052" TargetMode="External"/><Relationship Id="rId5" Type="http://schemas.openxmlformats.org/officeDocument/2006/relationships/hyperlink" Target="http://zakupki.gov.ru/epz/contract/contractCard/common-info.html?reestrNumber=1663000195025000052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://zakupki.gov.ru/epz/contract/contractCard/common-info.html?reestrNumber=1663000195025000106" TargetMode="External"/><Relationship Id="rId9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6"/>
  <sheetViews>
    <sheetView view="pageBreakPreview" topLeftCell="A7" zoomScale="80" zoomScaleSheetLayoutView="80" workbookViewId="0">
      <selection activeCell="B23" sqref="B23:E23"/>
    </sheetView>
  </sheetViews>
  <sheetFormatPr defaultColWidth="9.7109375" defaultRowHeight="15" x14ac:dyDescent="0.25"/>
  <cols>
    <col min="1" max="1" width="11" style="2" customWidth="1"/>
    <col min="2" max="2" width="50.5703125" style="2" customWidth="1"/>
    <col min="3" max="4" width="17.140625" style="2" customWidth="1"/>
    <col min="5" max="5" width="31.7109375" style="2" hidden="1" customWidth="1"/>
    <col min="6" max="6" width="16.7109375" style="2" customWidth="1"/>
    <col min="7" max="7" width="16.42578125" style="2" customWidth="1"/>
    <col min="8" max="8" width="15.42578125" style="2" customWidth="1"/>
    <col min="9" max="9" width="18.140625" style="2" bestFit="1" customWidth="1"/>
    <col min="10" max="10" width="15.140625" style="2" customWidth="1"/>
    <col min="11" max="11" width="16.140625" style="2" customWidth="1"/>
    <col min="12" max="12" width="12.28515625" style="2" customWidth="1"/>
    <col min="13" max="13" width="15.5703125" style="2" customWidth="1"/>
    <col min="14" max="14" width="22.42578125" style="2" customWidth="1"/>
    <col min="15" max="15" width="15" style="2" customWidth="1"/>
    <col min="16" max="16" width="12.85546875" style="2" customWidth="1"/>
    <col min="17" max="255" width="9.7109375" style="2" customWidth="1"/>
    <col min="256" max="16384" width="9.7109375" style="3"/>
  </cols>
  <sheetData>
    <row r="1" spans="1:255" ht="16.5" x14ac:dyDescent="0.25">
      <c r="A1" s="36" t="s">
        <v>122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1"/>
    </row>
    <row r="2" spans="1:255" ht="54.75" customHeight="1" x14ac:dyDescent="0.25">
      <c r="A2" s="37" t="s">
        <v>123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4"/>
    </row>
    <row r="3" spans="1:255" ht="123.7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4"/>
    </row>
    <row r="4" spans="1:255" ht="15.75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4"/>
    </row>
    <row r="5" spans="1:255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55" ht="101.25" customHeight="1" x14ac:dyDescent="0.25">
      <c r="A6" s="5" t="s">
        <v>0</v>
      </c>
      <c r="B6" s="6" t="s">
        <v>1</v>
      </c>
      <c r="C6" s="6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124</v>
      </c>
      <c r="J6" s="7" t="s">
        <v>8</v>
      </c>
      <c r="K6" s="7" t="s">
        <v>9</v>
      </c>
      <c r="L6" s="7" t="s">
        <v>10</v>
      </c>
      <c r="M6" s="7" t="s">
        <v>44</v>
      </c>
      <c r="N6" s="7" t="s">
        <v>125</v>
      </c>
      <c r="IT6" s="3"/>
      <c r="IU6" s="3"/>
    </row>
    <row r="7" spans="1:255" ht="86.1" customHeight="1" x14ac:dyDescent="0.25">
      <c r="A7" s="8" t="s">
        <v>45</v>
      </c>
      <c r="B7" s="9" t="s">
        <v>46</v>
      </c>
      <c r="C7" s="9" t="s">
        <v>47</v>
      </c>
      <c r="D7" s="8" t="s">
        <v>48</v>
      </c>
      <c r="E7" s="8"/>
      <c r="F7" s="8">
        <v>0.28734715576999997</v>
      </c>
      <c r="G7" s="32">
        <v>0.27</v>
      </c>
      <c r="H7" s="5">
        <v>0</v>
      </c>
      <c r="I7" s="10">
        <v>0.27</v>
      </c>
      <c r="J7" s="8">
        <v>14</v>
      </c>
      <c r="K7" s="8">
        <v>10</v>
      </c>
      <c r="L7" s="8">
        <v>0.33860000000000001</v>
      </c>
      <c r="M7" s="8">
        <v>90000</v>
      </c>
      <c r="N7" s="8">
        <f>M7*L7</f>
        <v>30474</v>
      </c>
      <c r="IT7" s="3"/>
      <c r="IU7" s="3"/>
    </row>
    <row r="8" spans="1:255" ht="86.1" customHeight="1" x14ac:dyDescent="0.25">
      <c r="A8" s="8" t="s">
        <v>49</v>
      </c>
      <c r="B8" s="9" t="s">
        <v>46</v>
      </c>
      <c r="C8" s="9" t="s">
        <v>47</v>
      </c>
      <c r="D8" s="8" t="s">
        <v>48</v>
      </c>
      <c r="E8" s="8"/>
      <c r="F8" s="8">
        <v>0.28526645767999997</v>
      </c>
      <c r="G8" s="32">
        <v>0.27972000000000002</v>
      </c>
      <c r="H8" s="5">
        <v>0</v>
      </c>
      <c r="I8" s="10">
        <v>0.27972000000000002</v>
      </c>
      <c r="J8" s="8">
        <v>16</v>
      </c>
      <c r="K8" s="8">
        <v>10</v>
      </c>
      <c r="L8" s="8">
        <v>0.3569</v>
      </c>
      <c r="M8" s="8">
        <v>50000</v>
      </c>
      <c r="N8" s="8">
        <f t="shared" ref="N8:N12" si="0">M8*L8</f>
        <v>17845</v>
      </c>
      <c r="IT8" s="3"/>
      <c r="IU8" s="3"/>
    </row>
    <row r="9" spans="1:255" ht="86.1" customHeight="1" x14ac:dyDescent="0.25">
      <c r="A9" s="8" t="s">
        <v>50</v>
      </c>
      <c r="B9" s="9" t="s">
        <v>51</v>
      </c>
      <c r="C9" s="9" t="s">
        <v>52</v>
      </c>
      <c r="D9" s="8" t="s">
        <v>48</v>
      </c>
      <c r="E9" s="8"/>
      <c r="F9" s="8">
        <v>2.52525252525</v>
      </c>
      <c r="G9" s="5">
        <v>2.5844999999999998</v>
      </c>
      <c r="H9" s="32">
        <v>2.01992272727</v>
      </c>
      <c r="I9" s="10">
        <v>2.01992272727</v>
      </c>
      <c r="J9" s="8">
        <v>17</v>
      </c>
      <c r="K9" s="8">
        <v>10</v>
      </c>
      <c r="L9" s="8">
        <v>2.5996000000000001</v>
      </c>
      <c r="M9" s="8">
        <v>10000</v>
      </c>
      <c r="N9" s="8">
        <f t="shared" si="0"/>
        <v>25996</v>
      </c>
      <c r="IT9" s="3"/>
      <c r="IU9" s="3"/>
    </row>
    <row r="10" spans="1:255" ht="86.1" customHeight="1" x14ac:dyDescent="0.25">
      <c r="A10" s="8" t="s">
        <v>53</v>
      </c>
      <c r="B10" s="9" t="s">
        <v>54</v>
      </c>
      <c r="C10" s="9" t="s">
        <v>55</v>
      </c>
      <c r="D10" s="8" t="s">
        <v>56</v>
      </c>
      <c r="E10" s="8"/>
      <c r="F10" s="8">
        <v>6.8181818180000006E-2</v>
      </c>
      <c r="G10" s="5">
        <v>7.1349999999999997E-2</v>
      </c>
      <c r="H10" s="5">
        <v>0</v>
      </c>
      <c r="I10" s="10">
        <v>6.8181818180000006E-2</v>
      </c>
      <c r="J10" s="8">
        <v>16</v>
      </c>
      <c r="K10" s="8">
        <v>10</v>
      </c>
      <c r="L10" s="8">
        <v>8.6999999999999994E-2</v>
      </c>
      <c r="M10" s="8">
        <v>100000</v>
      </c>
      <c r="N10" s="8">
        <f t="shared" si="0"/>
        <v>8700</v>
      </c>
      <c r="IT10" s="3"/>
      <c r="IU10" s="3"/>
    </row>
    <row r="11" spans="1:255" ht="86.1" customHeight="1" x14ac:dyDescent="0.25">
      <c r="A11" s="8" t="s">
        <v>57</v>
      </c>
      <c r="B11" s="9" t="s">
        <v>58</v>
      </c>
      <c r="C11" s="9" t="s">
        <v>59</v>
      </c>
      <c r="D11" s="8" t="s">
        <v>56</v>
      </c>
      <c r="E11" s="8"/>
      <c r="F11" s="8">
        <v>229.26634768740001</v>
      </c>
      <c r="G11" s="5">
        <v>313.71249999999998</v>
      </c>
      <c r="H11" s="5">
        <v>266.33758404887999</v>
      </c>
      <c r="I11" s="10">
        <v>229.26634768740001</v>
      </c>
      <c r="J11" s="8">
        <v>14</v>
      </c>
      <c r="K11" s="8">
        <v>10</v>
      </c>
      <c r="L11" s="8">
        <v>287.5</v>
      </c>
      <c r="M11" s="8">
        <v>200</v>
      </c>
      <c r="N11" s="8">
        <f t="shared" si="0"/>
        <v>57500</v>
      </c>
      <c r="IT11" s="3"/>
      <c r="IU11" s="3"/>
    </row>
    <row r="12" spans="1:255" ht="86.1" customHeight="1" x14ac:dyDescent="0.25">
      <c r="A12" s="8" t="s">
        <v>60</v>
      </c>
      <c r="B12" s="9" t="s">
        <v>61</v>
      </c>
      <c r="C12" s="9" t="s">
        <v>62</v>
      </c>
      <c r="D12" s="8" t="s">
        <v>48</v>
      </c>
      <c r="E12" s="8"/>
      <c r="F12" s="8">
        <v>7.8369905956099997</v>
      </c>
      <c r="G12" s="5">
        <v>17.010000000000002</v>
      </c>
      <c r="H12" s="5">
        <v>23.92307692308</v>
      </c>
      <c r="I12" s="10">
        <v>7.8369905956099997</v>
      </c>
      <c r="J12" s="8">
        <v>16</v>
      </c>
      <c r="K12" s="8">
        <v>10</v>
      </c>
      <c r="L12" s="8">
        <v>10</v>
      </c>
      <c r="M12" s="8">
        <v>250</v>
      </c>
      <c r="N12" s="8">
        <f t="shared" si="0"/>
        <v>2500</v>
      </c>
      <c r="IT12" s="3"/>
      <c r="IU12" s="3"/>
    </row>
    <row r="13" spans="1:255" ht="15.75" x14ac:dyDescent="0.25">
      <c r="A13" s="8" t="s">
        <v>13</v>
      </c>
      <c r="B13" s="34">
        <v>143015</v>
      </c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11"/>
      <c r="IT13" s="3"/>
      <c r="IU13" s="3"/>
    </row>
    <row r="14" spans="1:255" ht="15.75" x14ac:dyDescent="0.25">
      <c r="P14" s="12"/>
    </row>
    <row r="15" spans="1:255" ht="15.75" x14ac:dyDescent="0.25">
      <c r="P15" s="12"/>
    </row>
    <row r="16" spans="1:25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B17" s="14" t="s">
        <v>14</v>
      </c>
      <c r="C17" s="14"/>
      <c r="D17" s="2" t="s">
        <v>63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B18" s="14"/>
      <c r="C18" s="14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B19" s="33" t="s">
        <v>126</v>
      </c>
      <c r="C19" s="33"/>
      <c r="D19" s="33"/>
      <c r="E19" s="3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25">
      <c r="B20" s="33"/>
      <c r="C20" s="33"/>
      <c r="D20" s="33"/>
      <c r="E20" s="3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B21" s="33"/>
      <c r="C21" s="33"/>
      <c r="D21" s="33"/>
      <c r="E21" s="3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B22" s="33"/>
      <c r="C22" s="33"/>
      <c r="D22" s="33"/>
      <c r="E22" s="3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B23" s="33"/>
      <c r="C23" s="33"/>
      <c r="D23" s="33"/>
      <c r="E23" s="3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13" t="s">
        <v>17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</sheetData>
  <mergeCells count="9">
    <mergeCell ref="B22:E22"/>
    <mergeCell ref="B23:E23"/>
    <mergeCell ref="B13:N13"/>
    <mergeCell ref="B19:E19"/>
    <mergeCell ref="A1:N1"/>
    <mergeCell ref="A2:N2"/>
    <mergeCell ref="A3:N4"/>
    <mergeCell ref="B20:E20"/>
    <mergeCell ref="B21:E21"/>
  </mergeCells>
  <pageMargins left="0.39370078740157483" right="0.39370078740157483" top="0.39370078740157483" bottom="0.39370078740157483" header="0" footer="0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view="pageBreakPreview" topLeftCell="A16" zoomScale="60" workbookViewId="0">
      <selection activeCell="D19" sqref="D19"/>
    </sheetView>
  </sheetViews>
  <sheetFormatPr defaultRowHeight="15" x14ac:dyDescent="0.25"/>
  <cols>
    <col min="1" max="1" width="6.7109375" customWidth="1"/>
    <col min="2" max="2" width="49.140625" customWidth="1"/>
    <col min="3" max="3" width="46.85546875" customWidth="1"/>
    <col min="4" max="4" width="24" customWidth="1"/>
    <col min="5" max="5" width="18.5703125" customWidth="1"/>
    <col min="6" max="6" width="15.85546875" customWidth="1"/>
    <col min="7" max="7" width="26.85546875" customWidth="1"/>
    <col min="8" max="8" width="24.28515625" customWidth="1"/>
    <col min="9" max="9" width="18.42578125" bestFit="1" customWidth="1"/>
  </cols>
  <sheetData>
    <row r="1" spans="1:9" x14ac:dyDescent="0.25">
      <c r="A1" s="45" t="s">
        <v>15</v>
      </c>
      <c r="B1" s="45"/>
      <c r="C1" s="45"/>
      <c r="D1" s="45"/>
      <c r="E1" s="45"/>
      <c r="F1" s="45"/>
      <c r="G1" s="45"/>
      <c r="H1" s="45"/>
      <c r="I1" s="45"/>
    </row>
    <row r="2" spans="1:9" ht="90" customHeight="1" x14ac:dyDescent="0.25">
      <c r="A2" s="46" t="s">
        <v>16</v>
      </c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15" t="s">
        <v>17</v>
      </c>
      <c r="B3" s="16"/>
      <c r="C3" s="15"/>
      <c r="D3" s="15"/>
      <c r="E3" s="15"/>
      <c r="F3" s="15"/>
      <c r="G3" s="15"/>
      <c r="H3" s="15"/>
      <c r="I3" s="17"/>
    </row>
    <row r="4" spans="1:9" ht="105" customHeight="1" x14ac:dyDescent="0.25">
      <c r="A4" s="43" t="s">
        <v>0</v>
      </c>
      <c r="B4" s="43" t="s">
        <v>1</v>
      </c>
      <c r="C4" s="43" t="s">
        <v>18</v>
      </c>
      <c r="D4" s="43" t="s">
        <v>19</v>
      </c>
      <c r="E4" s="43" t="s">
        <v>20</v>
      </c>
      <c r="F4" s="43" t="s">
        <v>21</v>
      </c>
      <c r="G4" s="43" t="s">
        <v>22</v>
      </c>
      <c r="H4" s="43" t="s">
        <v>23</v>
      </c>
      <c r="I4" s="43" t="s">
        <v>24</v>
      </c>
    </row>
    <row r="5" spans="1:9" x14ac:dyDescent="0.25">
      <c r="A5" s="44"/>
      <c r="B5" s="44"/>
      <c r="C5" s="44"/>
      <c r="D5" s="44"/>
      <c r="E5" s="44"/>
      <c r="F5" s="44"/>
      <c r="G5" s="44"/>
      <c r="H5" s="44"/>
      <c r="I5" s="44"/>
    </row>
    <row r="6" spans="1:9" ht="86.1" customHeight="1" x14ac:dyDescent="0.25">
      <c r="A6" s="40" t="s">
        <v>45</v>
      </c>
      <c r="B6" s="19" t="s">
        <v>46</v>
      </c>
      <c r="C6" s="20"/>
      <c r="D6" s="20" t="s">
        <v>64</v>
      </c>
      <c r="E6" s="19">
        <v>1081</v>
      </c>
      <c r="F6" s="19">
        <v>3000</v>
      </c>
      <c r="G6" s="19" t="s">
        <v>65</v>
      </c>
      <c r="H6" s="40">
        <v>0.87</v>
      </c>
      <c r="I6" s="39">
        <v>0.28734715576999997</v>
      </c>
    </row>
    <row r="7" spans="1:9" ht="86.1" customHeight="1" x14ac:dyDescent="0.25">
      <c r="A7" s="40" t="s">
        <v>11</v>
      </c>
      <c r="B7" s="19" t="s">
        <v>46</v>
      </c>
      <c r="C7" s="20"/>
      <c r="D7" s="20" t="s">
        <v>66</v>
      </c>
      <c r="E7" s="19">
        <v>1090</v>
      </c>
      <c r="F7" s="19">
        <v>3000</v>
      </c>
      <c r="G7" s="19" t="s">
        <v>67</v>
      </c>
      <c r="H7" s="40" t="s">
        <v>25</v>
      </c>
      <c r="I7" s="39" t="s">
        <v>26</v>
      </c>
    </row>
    <row r="8" spans="1:9" ht="86.1" customHeight="1" x14ac:dyDescent="0.25">
      <c r="A8" s="40" t="s">
        <v>11</v>
      </c>
      <c r="B8" s="19" t="s">
        <v>46</v>
      </c>
      <c r="C8" s="20"/>
      <c r="D8" s="20" t="s">
        <v>68</v>
      </c>
      <c r="E8" s="19">
        <v>1100</v>
      </c>
      <c r="F8" s="19">
        <v>3000</v>
      </c>
      <c r="G8" s="19" t="s">
        <v>69</v>
      </c>
      <c r="H8" s="40" t="s">
        <v>25</v>
      </c>
      <c r="I8" s="39" t="s">
        <v>26</v>
      </c>
    </row>
    <row r="9" spans="1:9" ht="86.1" customHeight="1" x14ac:dyDescent="0.25">
      <c r="A9" s="40" t="s">
        <v>49</v>
      </c>
      <c r="B9" s="19" t="s">
        <v>46</v>
      </c>
      <c r="C9" s="20"/>
      <c r="D9" s="20" t="s">
        <v>64</v>
      </c>
      <c r="E9" s="19">
        <v>364</v>
      </c>
      <c r="F9" s="19">
        <v>1000</v>
      </c>
      <c r="G9" s="19" t="s">
        <v>70</v>
      </c>
      <c r="H9" s="40">
        <v>2</v>
      </c>
      <c r="I9" s="39">
        <v>0.28526645767999997</v>
      </c>
    </row>
    <row r="10" spans="1:9" ht="86.1" customHeight="1" x14ac:dyDescent="0.25">
      <c r="A10" s="40" t="s">
        <v>11</v>
      </c>
      <c r="B10" s="19" t="s">
        <v>46</v>
      </c>
      <c r="C10" s="20"/>
      <c r="D10" s="20" t="s">
        <v>66</v>
      </c>
      <c r="E10" s="19">
        <v>364</v>
      </c>
      <c r="F10" s="19">
        <v>1000</v>
      </c>
      <c r="G10" s="19" t="s">
        <v>70</v>
      </c>
      <c r="H10" s="40" t="s">
        <v>25</v>
      </c>
      <c r="I10" s="39" t="s">
        <v>26</v>
      </c>
    </row>
    <row r="11" spans="1:9" ht="86.1" customHeight="1" x14ac:dyDescent="0.25">
      <c r="A11" s="40" t="s">
        <v>11</v>
      </c>
      <c r="B11" s="19" t="s">
        <v>46</v>
      </c>
      <c r="C11" s="20"/>
      <c r="D11" s="20" t="s">
        <v>68</v>
      </c>
      <c r="E11" s="19">
        <v>364</v>
      </c>
      <c r="F11" s="19">
        <v>1000</v>
      </c>
      <c r="G11" s="19" t="s">
        <v>70</v>
      </c>
      <c r="H11" s="40" t="s">
        <v>25</v>
      </c>
      <c r="I11" s="39" t="s">
        <v>26</v>
      </c>
    </row>
    <row r="12" spans="1:9" ht="86.1" customHeight="1" x14ac:dyDescent="0.25">
      <c r="A12" s="40" t="s">
        <v>50</v>
      </c>
      <c r="B12" s="19" t="s">
        <v>51</v>
      </c>
      <c r="C12" s="20"/>
      <c r="D12" s="20" t="s">
        <v>64</v>
      </c>
      <c r="E12" s="19">
        <v>65</v>
      </c>
      <c r="F12" s="19">
        <v>20</v>
      </c>
      <c r="G12" s="19" t="s">
        <v>71</v>
      </c>
      <c r="H12" s="40">
        <v>2.99</v>
      </c>
      <c r="I12" s="39">
        <v>2.52525252525</v>
      </c>
    </row>
    <row r="13" spans="1:9" ht="86.1" customHeight="1" x14ac:dyDescent="0.25">
      <c r="A13" s="40" t="s">
        <v>11</v>
      </c>
      <c r="B13" s="19" t="s">
        <v>51</v>
      </c>
      <c r="C13" s="20"/>
      <c r="D13" s="20" t="s">
        <v>66</v>
      </c>
      <c r="E13" s="19">
        <v>67</v>
      </c>
      <c r="F13" s="19">
        <v>20</v>
      </c>
      <c r="G13" s="19" t="s">
        <v>72</v>
      </c>
      <c r="H13" s="40" t="s">
        <v>25</v>
      </c>
      <c r="I13" s="39" t="s">
        <v>26</v>
      </c>
    </row>
    <row r="14" spans="1:9" ht="86.1" customHeight="1" x14ac:dyDescent="0.25">
      <c r="A14" s="40" t="s">
        <v>11</v>
      </c>
      <c r="B14" s="19" t="s">
        <v>51</v>
      </c>
      <c r="C14" s="20"/>
      <c r="D14" s="20" t="s">
        <v>68</v>
      </c>
      <c r="E14" s="19">
        <v>69</v>
      </c>
      <c r="F14" s="19">
        <v>20</v>
      </c>
      <c r="G14" s="19" t="s">
        <v>73</v>
      </c>
      <c r="H14" s="40" t="s">
        <v>25</v>
      </c>
      <c r="I14" s="39" t="s">
        <v>26</v>
      </c>
    </row>
    <row r="15" spans="1:9" ht="86.1" customHeight="1" x14ac:dyDescent="0.25">
      <c r="A15" s="40" t="s">
        <v>53</v>
      </c>
      <c r="B15" s="19" t="s">
        <v>54</v>
      </c>
      <c r="C15" s="20"/>
      <c r="D15" s="20" t="s">
        <v>64</v>
      </c>
      <c r="E15" s="19">
        <v>174</v>
      </c>
      <c r="F15" s="19">
        <v>2000</v>
      </c>
      <c r="G15" s="19" t="s">
        <v>74</v>
      </c>
      <c r="H15" s="40">
        <v>9.75</v>
      </c>
      <c r="I15" s="39">
        <v>6.8181818180000006E-2</v>
      </c>
    </row>
    <row r="16" spans="1:9" ht="86.1" customHeight="1" x14ac:dyDescent="0.25">
      <c r="A16" s="40" t="s">
        <v>11</v>
      </c>
      <c r="B16" s="19" t="s">
        <v>54</v>
      </c>
      <c r="C16" s="20"/>
      <c r="D16" s="20" t="s">
        <v>66</v>
      </c>
      <c r="E16" s="19">
        <v>190</v>
      </c>
      <c r="F16" s="19">
        <v>2000</v>
      </c>
      <c r="G16" s="19" t="s">
        <v>75</v>
      </c>
      <c r="H16" s="40" t="s">
        <v>25</v>
      </c>
      <c r="I16" s="39" t="s">
        <v>26</v>
      </c>
    </row>
    <row r="17" spans="1:9" ht="86.1" customHeight="1" x14ac:dyDescent="0.25">
      <c r="A17" s="40" t="s">
        <v>11</v>
      </c>
      <c r="B17" s="19" t="s">
        <v>54</v>
      </c>
      <c r="C17" s="20"/>
      <c r="D17" s="20" t="s">
        <v>68</v>
      </c>
      <c r="E17" s="19">
        <v>200</v>
      </c>
      <c r="F17" s="19">
        <v>2000</v>
      </c>
      <c r="G17" s="19" t="s">
        <v>76</v>
      </c>
      <c r="H17" s="40" t="s">
        <v>25</v>
      </c>
      <c r="I17" s="39" t="s">
        <v>26</v>
      </c>
    </row>
    <row r="18" spans="1:9" ht="86.1" customHeight="1" x14ac:dyDescent="0.25">
      <c r="A18" s="40" t="s">
        <v>57</v>
      </c>
      <c r="B18" s="19" t="s">
        <v>58</v>
      </c>
      <c r="C18" s="20"/>
      <c r="D18" s="20" t="s">
        <v>64</v>
      </c>
      <c r="E18" s="19">
        <v>1150</v>
      </c>
      <c r="F18" s="19">
        <v>4</v>
      </c>
      <c r="G18" s="19" t="s">
        <v>77</v>
      </c>
      <c r="H18" s="40">
        <v>4.17</v>
      </c>
      <c r="I18" s="39">
        <v>229.26634768740001</v>
      </c>
    </row>
    <row r="19" spans="1:9" ht="86.1" customHeight="1" x14ac:dyDescent="0.25">
      <c r="A19" s="40" t="s">
        <v>11</v>
      </c>
      <c r="B19" s="19" t="s">
        <v>58</v>
      </c>
      <c r="C19" s="20"/>
      <c r="D19" s="20" t="s">
        <v>66</v>
      </c>
      <c r="E19" s="19">
        <v>1200</v>
      </c>
      <c r="F19" s="19">
        <v>4</v>
      </c>
      <c r="G19" s="19" t="s">
        <v>78</v>
      </c>
      <c r="H19" s="40" t="s">
        <v>25</v>
      </c>
      <c r="I19" s="39" t="s">
        <v>26</v>
      </c>
    </row>
    <row r="20" spans="1:9" ht="86.1" customHeight="1" x14ac:dyDescent="0.25">
      <c r="A20" s="40" t="s">
        <v>11</v>
      </c>
      <c r="B20" s="19" t="s">
        <v>58</v>
      </c>
      <c r="C20" s="20"/>
      <c r="D20" s="20" t="s">
        <v>68</v>
      </c>
      <c r="E20" s="19">
        <v>1250</v>
      </c>
      <c r="F20" s="19">
        <v>4</v>
      </c>
      <c r="G20" s="19" t="s">
        <v>79</v>
      </c>
      <c r="H20" s="40" t="s">
        <v>25</v>
      </c>
      <c r="I20" s="39" t="s">
        <v>26</v>
      </c>
    </row>
    <row r="21" spans="1:9" ht="86.1" customHeight="1" x14ac:dyDescent="0.25">
      <c r="A21" s="40" t="s">
        <v>60</v>
      </c>
      <c r="B21" s="19" t="s">
        <v>61</v>
      </c>
      <c r="C21" s="20"/>
      <c r="D21" s="20" t="s">
        <v>64</v>
      </c>
      <c r="E21" s="19">
        <v>50</v>
      </c>
      <c r="F21" s="19">
        <v>5</v>
      </c>
      <c r="G21" s="19" t="s">
        <v>80</v>
      </c>
      <c r="H21" s="40">
        <v>13.1</v>
      </c>
      <c r="I21" s="39">
        <v>7.8369905956099997</v>
      </c>
    </row>
    <row r="22" spans="1:9" ht="86.1" customHeight="1" x14ac:dyDescent="0.25">
      <c r="A22" s="40" t="s">
        <v>11</v>
      </c>
      <c r="B22" s="19" t="s">
        <v>61</v>
      </c>
      <c r="C22" s="20"/>
      <c r="D22" s="20" t="s">
        <v>66</v>
      </c>
      <c r="E22" s="19">
        <v>60</v>
      </c>
      <c r="F22" s="19">
        <v>5</v>
      </c>
      <c r="G22" s="19" t="s">
        <v>81</v>
      </c>
      <c r="H22" s="40" t="s">
        <v>25</v>
      </c>
      <c r="I22" s="39" t="s">
        <v>26</v>
      </c>
    </row>
    <row r="23" spans="1:9" ht="86.1" customHeight="1" x14ac:dyDescent="0.25">
      <c r="A23" s="40" t="s">
        <v>11</v>
      </c>
      <c r="B23" s="19" t="s">
        <v>61</v>
      </c>
      <c r="C23" s="20"/>
      <c r="D23" s="20" t="s">
        <v>68</v>
      </c>
      <c r="E23" s="19">
        <v>65</v>
      </c>
      <c r="F23" s="19">
        <v>5</v>
      </c>
      <c r="G23" s="19" t="s">
        <v>82</v>
      </c>
      <c r="H23" s="40" t="s">
        <v>25</v>
      </c>
      <c r="I23" s="39" t="s">
        <v>26</v>
      </c>
    </row>
    <row r="24" spans="1:9" x14ac:dyDescent="0.25">
      <c r="A24" s="17"/>
      <c r="B24" s="15"/>
      <c r="C24" s="15"/>
      <c r="D24" s="15"/>
      <c r="E24" s="15"/>
      <c r="F24" s="15"/>
      <c r="G24" s="15"/>
      <c r="H24" s="15"/>
      <c r="I24" s="15"/>
    </row>
    <row r="25" spans="1:9" x14ac:dyDescent="0.25">
      <c r="A25" s="41"/>
      <c r="B25" s="41"/>
      <c r="C25" s="41"/>
      <c r="D25" s="41"/>
      <c r="E25" s="41"/>
      <c r="F25" s="41"/>
      <c r="G25" s="41"/>
      <c r="H25" s="41"/>
      <c r="I25" s="41"/>
    </row>
    <row r="26" spans="1:9" x14ac:dyDescent="0.25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25">
      <c r="A27" s="15"/>
      <c r="B27" s="15"/>
      <c r="C27" s="15"/>
      <c r="D27" s="15"/>
      <c r="E27" s="15"/>
      <c r="F27" s="15"/>
      <c r="G27" s="15"/>
      <c r="H27" s="15"/>
      <c r="I27" s="15"/>
    </row>
    <row r="28" spans="1:9" x14ac:dyDescent="0.25">
      <c r="A28" s="15"/>
      <c r="B28" s="15"/>
      <c r="C28" s="15"/>
      <c r="D28" s="15"/>
      <c r="E28" s="15"/>
      <c r="F28" s="15"/>
      <c r="G28" s="15"/>
      <c r="H28" s="15"/>
      <c r="I28" s="15"/>
    </row>
    <row r="29" spans="1:9" x14ac:dyDescent="0.25">
      <c r="A29" s="15"/>
      <c r="B29" s="15"/>
      <c r="C29" s="15"/>
      <c r="D29" s="15"/>
      <c r="E29" s="15"/>
      <c r="F29" s="15"/>
      <c r="G29" s="15"/>
      <c r="H29" s="15"/>
      <c r="I29" s="15"/>
    </row>
    <row r="30" spans="1:9" x14ac:dyDescent="0.25">
      <c r="A30" s="15"/>
      <c r="B30" s="15"/>
      <c r="C30" s="15"/>
      <c r="D30" s="15"/>
      <c r="E30" s="15"/>
      <c r="F30" s="15"/>
      <c r="G30" s="15"/>
      <c r="H30" s="15"/>
      <c r="I30" s="15"/>
    </row>
  </sheetData>
  <mergeCells count="31">
    <mergeCell ref="I4:I5"/>
    <mergeCell ref="A1:I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A26:I26"/>
    <mergeCell ref="A6:A8"/>
    <mergeCell ref="H6:H8"/>
    <mergeCell ref="I6:I8"/>
    <mergeCell ref="A9:A11"/>
    <mergeCell ref="H9:H11"/>
    <mergeCell ref="I9:I11"/>
    <mergeCell ref="A12:A14"/>
    <mergeCell ref="H12:H14"/>
    <mergeCell ref="I12:I14"/>
    <mergeCell ref="A15:A17"/>
    <mergeCell ref="H15:H17"/>
    <mergeCell ref="I15:I17"/>
    <mergeCell ref="A18:A20"/>
    <mergeCell ref="H18:H20"/>
    <mergeCell ref="I18:I20"/>
    <mergeCell ref="A21:A23"/>
    <mergeCell ref="H21:H23"/>
    <mergeCell ref="I21:I23"/>
    <mergeCell ref="A25:I25"/>
  </mergeCells>
  <pageMargins left="0.39370078740157483" right="0.39370078740157483" top="0.39370078740157483" bottom="0.39370078740157483" header="0" footer="0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view="pageBreakPreview" topLeftCell="A10" zoomScale="60" workbookViewId="0">
      <selection sqref="A1:I1"/>
    </sheetView>
  </sheetViews>
  <sheetFormatPr defaultRowHeight="15" x14ac:dyDescent="0.25"/>
  <cols>
    <col min="1" max="1" width="27.140625" customWidth="1"/>
    <col min="2" max="2" width="24.7109375" customWidth="1"/>
    <col min="3" max="3" width="43.140625" customWidth="1"/>
    <col min="4" max="4" width="30.140625" customWidth="1"/>
    <col min="5" max="5" width="31.42578125" customWidth="1"/>
    <col min="6" max="6" width="21.28515625" customWidth="1"/>
    <col min="7" max="7" width="20.140625" customWidth="1"/>
    <col min="8" max="8" width="14.5703125" customWidth="1"/>
    <col min="9" max="9" width="21.42578125" customWidth="1"/>
  </cols>
  <sheetData>
    <row r="1" spans="1:9" x14ac:dyDescent="0.25">
      <c r="A1" s="45" t="s">
        <v>36</v>
      </c>
      <c r="B1" s="45"/>
      <c r="C1" s="45"/>
      <c r="D1" s="45"/>
      <c r="E1" s="45"/>
      <c r="F1" s="45"/>
      <c r="G1" s="45"/>
      <c r="H1" s="45"/>
      <c r="I1" s="45"/>
    </row>
    <row r="2" spans="1:9" ht="60" customHeight="1" x14ac:dyDescent="0.25">
      <c r="A2" s="46" t="s">
        <v>37</v>
      </c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81" customHeight="1" x14ac:dyDescent="0.25">
      <c r="A4" s="21" t="s">
        <v>0</v>
      </c>
      <c r="B4" s="21" t="s">
        <v>27</v>
      </c>
      <c r="C4" s="21" t="s">
        <v>28</v>
      </c>
      <c r="D4" s="21" t="s">
        <v>29</v>
      </c>
      <c r="E4" s="21" t="s">
        <v>30</v>
      </c>
      <c r="F4" s="21" t="s">
        <v>31</v>
      </c>
      <c r="G4" s="21" t="s">
        <v>32</v>
      </c>
      <c r="H4" s="21" t="s">
        <v>33</v>
      </c>
      <c r="I4" s="21" t="s">
        <v>34</v>
      </c>
    </row>
    <row r="5" spans="1:9" ht="281.10000000000002" customHeight="1" x14ac:dyDescent="0.25">
      <c r="A5" s="40" t="s">
        <v>45</v>
      </c>
      <c r="B5" s="19" t="s">
        <v>83</v>
      </c>
      <c r="C5" s="21" t="s">
        <v>83</v>
      </c>
      <c r="D5" s="21" t="s">
        <v>84</v>
      </c>
      <c r="E5" s="21" t="s">
        <v>85</v>
      </c>
      <c r="F5" s="21" t="s">
        <v>86</v>
      </c>
      <c r="G5" s="21">
        <v>27</v>
      </c>
      <c r="H5" s="21">
        <v>100</v>
      </c>
      <c r="I5" s="47">
        <v>0.27</v>
      </c>
    </row>
    <row r="6" spans="1:9" ht="281.10000000000002" customHeight="1" x14ac:dyDescent="0.25">
      <c r="A6" s="40" t="s">
        <v>49</v>
      </c>
      <c r="B6" s="19" t="s">
        <v>83</v>
      </c>
      <c r="C6" s="21" t="s">
        <v>83</v>
      </c>
      <c r="D6" s="21" t="s">
        <v>87</v>
      </c>
      <c r="E6" s="21" t="s">
        <v>88</v>
      </c>
      <c r="F6" s="21" t="s">
        <v>89</v>
      </c>
      <c r="G6" s="21">
        <v>2771.23</v>
      </c>
      <c r="H6" s="21">
        <v>96</v>
      </c>
      <c r="I6" s="47">
        <v>0.27972000000000002</v>
      </c>
    </row>
    <row r="7" spans="1:9" ht="281.10000000000002" customHeight="1" x14ac:dyDescent="0.25">
      <c r="A7" s="40" t="s">
        <v>11</v>
      </c>
      <c r="B7" s="19" t="s">
        <v>90</v>
      </c>
      <c r="C7" s="21" t="s">
        <v>83</v>
      </c>
      <c r="D7" s="21" t="s">
        <v>91</v>
      </c>
      <c r="E7" s="21" t="s">
        <v>92</v>
      </c>
      <c r="F7" s="21" t="s">
        <v>93</v>
      </c>
      <c r="G7" s="21">
        <v>1678.32</v>
      </c>
      <c r="H7" s="21">
        <v>6000</v>
      </c>
      <c r="I7" s="47" t="s">
        <v>35</v>
      </c>
    </row>
    <row r="8" spans="1:9" ht="281.10000000000002" customHeight="1" x14ac:dyDescent="0.25">
      <c r="A8" s="40" t="s">
        <v>50</v>
      </c>
      <c r="B8" s="19" t="s">
        <v>94</v>
      </c>
      <c r="C8" s="21" t="s">
        <v>94</v>
      </c>
      <c r="D8" s="21" t="s">
        <v>95</v>
      </c>
      <c r="E8" s="21" t="s">
        <v>96</v>
      </c>
      <c r="F8" s="21" t="s">
        <v>97</v>
      </c>
      <c r="G8" s="21">
        <v>51.69</v>
      </c>
      <c r="H8" s="21">
        <v>20</v>
      </c>
      <c r="I8" s="47">
        <v>2.5844999999999998</v>
      </c>
    </row>
    <row r="9" spans="1:9" ht="281.10000000000002" customHeight="1" x14ac:dyDescent="0.25">
      <c r="A9" s="40" t="s">
        <v>53</v>
      </c>
      <c r="B9" s="19" t="s">
        <v>98</v>
      </c>
      <c r="C9" s="21" t="s">
        <v>99</v>
      </c>
      <c r="D9" s="21" t="s">
        <v>100</v>
      </c>
      <c r="E9" s="21" t="s">
        <v>101</v>
      </c>
      <c r="F9" s="21" t="s">
        <v>102</v>
      </c>
      <c r="G9" s="21">
        <v>142.69999999999999</v>
      </c>
      <c r="H9" s="21">
        <v>2000</v>
      </c>
      <c r="I9" s="47">
        <v>7.1349999999999997E-2</v>
      </c>
    </row>
    <row r="10" spans="1:9" ht="281.10000000000002" customHeight="1" x14ac:dyDescent="0.25">
      <c r="A10" s="40" t="s">
        <v>57</v>
      </c>
      <c r="B10" s="19" t="s">
        <v>103</v>
      </c>
      <c r="C10" s="21" t="s">
        <v>104</v>
      </c>
      <c r="D10" s="21" t="s">
        <v>105</v>
      </c>
      <c r="E10" s="21" t="s">
        <v>106</v>
      </c>
      <c r="F10" s="21" t="s">
        <v>107</v>
      </c>
      <c r="G10" s="21">
        <v>1254.8499999999999</v>
      </c>
      <c r="H10" s="21">
        <v>4</v>
      </c>
      <c r="I10" s="47">
        <v>313.71249999999998</v>
      </c>
    </row>
    <row r="11" spans="1:9" ht="281.10000000000002" customHeight="1" x14ac:dyDescent="0.25">
      <c r="A11" s="40" t="s">
        <v>60</v>
      </c>
      <c r="B11" s="19" t="s">
        <v>108</v>
      </c>
      <c r="C11" s="21" t="s">
        <v>108</v>
      </c>
      <c r="D11" s="21" t="s">
        <v>109</v>
      </c>
      <c r="E11" s="21" t="s">
        <v>110</v>
      </c>
      <c r="F11" s="21" t="s">
        <v>111</v>
      </c>
      <c r="G11" s="21">
        <v>85.05</v>
      </c>
      <c r="H11" s="21">
        <v>5</v>
      </c>
      <c r="I11" s="47">
        <v>17.010000000000002</v>
      </c>
    </row>
    <row r="12" spans="1:9" x14ac:dyDescent="0.25">
      <c r="A12" s="15"/>
      <c r="B12" s="15"/>
      <c r="C12" s="15"/>
      <c r="D12" s="15"/>
      <c r="E12" s="15"/>
      <c r="F12" s="15"/>
      <c r="G12" s="15"/>
      <c r="H12" s="15"/>
      <c r="I12" s="15"/>
    </row>
  </sheetData>
  <mergeCells count="14">
    <mergeCell ref="A1:I1"/>
    <mergeCell ref="A2:I2"/>
    <mergeCell ref="A5"/>
    <mergeCell ref="I5"/>
    <mergeCell ref="A6:A7"/>
    <mergeCell ref="I6:I7"/>
    <mergeCell ref="A11"/>
    <mergeCell ref="I11"/>
    <mergeCell ref="A8"/>
    <mergeCell ref="I8"/>
    <mergeCell ref="A9"/>
    <mergeCell ref="I9"/>
    <mergeCell ref="A10"/>
    <mergeCell ref="I10"/>
  </mergeCells>
  <pageMargins left="0.39370078740157483" right="0.39370078740157483" top="0.39370078740157483" bottom="0.39370078740157483" header="0" footer="0"/>
  <pageSetup paperSize="9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view="pageBreakPreview" topLeftCell="A16" zoomScale="60" workbookViewId="0">
      <selection activeCell="A2" sqref="A2:I2"/>
    </sheetView>
  </sheetViews>
  <sheetFormatPr defaultRowHeight="15" x14ac:dyDescent="0.25"/>
  <cols>
    <col min="1" max="1" width="5.140625" customWidth="1"/>
    <col min="2" max="2" width="48.140625" customWidth="1"/>
    <col min="3" max="3" width="26.28515625" customWidth="1"/>
    <col min="4" max="4" width="17.28515625" customWidth="1"/>
    <col min="5" max="5" width="18.5703125" customWidth="1"/>
    <col min="6" max="6" width="15.42578125" customWidth="1"/>
    <col min="7" max="7" width="15.5703125" customWidth="1"/>
    <col min="8" max="8" width="14.85546875" customWidth="1"/>
    <col min="9" max="9" width="21.7109375" customWidth="1"/>
  </cols>
  <sheetData>
    <row r="1" spans="1:9" x14ac:dyDescent="0.25">
      <c r="A1" s="45" t="s">
        <v>38</v>
      </c>
      <c r="B1" s="45"/>
      <c r="C1" s="45"/>
      <c r="D1" s="45"/>
      <c r="E1" s="45"/>
      <c r="F1" s="45"/>
      <c r="G1" s="45"/>
      <c r="H1" s="45"/>
      <c r="I1" s="45"/>
    </row>
    <row r="2" spans="1:9" ht="75" customHeight="1" x14ac:dyDescent="0.25">
      <c r="A2" s="49" t="s">
        <v>39</v>
      </c>
      <c r="B2" s="49"/>
      <c r="C2" s="49"/>
      <c r="D2" s="49"/>
      <c r="E2" s="49"/>
      <c r="F2" s="49"/>
      <c r="G2" s="49"/>
      <c r="H2" s="49"/>
      <c r="I2" s="49"/>
    </row>
    <row r="3" spans="1:9" ht="103.5" customHeight="1" x14ac:dyDescent="0.25">
      <c r="A3" s="50"/>
      <c r="B3" s="50"/>
      <c r="C3" s="50"/>
      <c r="D3" s="50"/>
      <c r="E3" s="50"/>
      <c r="F3" s="50"/>
      <c r="G3" s="50"/>
      <c r="H3" s="50"/>
      <c r="I3" s="50"/>
    </row>
    <row r="4" spans="1:9" ht="31.5" customHeight="1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9" ht="93" customHeight="1" x14ac:dyDescent="0.25">
      <c r="A5" s="18" t="s">
        <v>0</v>
      </c>
      <c r="B5" s="21" t="s">
        <v>1</v>
      </c>
      <c r="C5" s="21" t="s">
        <v>40</v>
      </c>
      <c r="D5" s="21" t="s">
        <v>41</v>
      </c>
      <c r="E5" s="21" t="s">
        <v>21</v>
      </c>
      <c r="F5" s="23" t="s">
        <v>42</v>
      </c>
      <c r="G5" s="23" t="s">
        <v>8</v>
      </c>
      <c r="H5" s="23" t="s">
        <v>9</v>
      </c>
      <c r="I5" s="21" t="s">
        <v>43</v>
      </c>
    </row>
    <row r="6" spans="1:9" ht="86.1" customHeight="1" x14ac:dyDescent="0.25">
      <c r="A6" s="48" t="s">
        <v>45</v>
      </c>
      <c r="B6" s="19" t="s">
        <v>46</v>
      </c>
      <c r="C6" s="20"/>
      <c r="D6" s="19">
        <v>0</v>
      </c>
      <c r="E6" s="19">
        <v>0</v>
      </c>
      <c r="F6" s="19" t="s">
        <v>112</v>
      </c>
      <c r="G6" s="19">
        <v>0</v>
      </c>
      <c r="H6" s="19">
        <v>0</v>
      </c>
      <c r="I6" s="47">
        <v>0</v>
      </c>
    </row>
    <row r="7" spans="1:9" ht="86.1" customHeight="1" x14ac:dyDescent="0.25">
      <c r="A7" s="48" t="s">
        <v>49</v>
      </c>
      <c r="B7" s="19" t="s">
        <v>46</v>
      </c>
      <c r="C7" s="20"/>
      <c r="D7" s="19">
        <v>0</v>
      </c>
      <c r="E7" s="19">
        <v>0</v>
      </c>
      <c r="F7" s="19" t="s">
        <v>112</v>
      </c>
      <c r="G7" s="19">
        <v>0</v>
      </c>
      <c r="H7" s="19">
        <v>0</v>
      </c>
      <c r="I7" s="47">
        <v>0</v>
      </c>
    </row>
    <row r="8" spans="1:9" ht="86.1" customHeight="1" x14ac:dyDescent="0.25">
      <c r="A8" s="48" t="s">
        <v>50</v>
      </c>
      <c r="B8" s="19" t="s">
        <v>51</v>
      </c>
      <c r="C8" s="24" t="s">
        <v>113</v>
      </c>
      <c r="D8" s="19" t="s">
        <v>114</v>
      </c>
      <c r="E8" s="19">
        <v>20</v>
      </c>
      <c r="F8" s="19" t="s">
        <v>115</v>
      </c>
      <c r="G8" s="19">
        <v>0</v>
      </c>
      <c r="H8" s="19">
        <v>10</v>
      </c>
      <c r="I8" s="47">
        <v>2.01992272727</v>
      </c>
    </row>
    <row r="9" spans="1:9" ht="86.1" customHeight="1" x14ac:dyDescent="0.25">
      <c r="A9" s="48" t="s">
        <v>11</v>
      </c>
      <c r="B9" s="19" t="s">
        <v>51</v>
      </c>
      <c r="C9" s="25" t="s">
        <v>113</v>
      </c>
      <c r="D9" s="19" t="s">
        <v>114</v>
      </c>
      <c r="E9" s="19">
        <v>20</v>
      </c>
      <c r="F9" s="19" t="s">
        <v>115</v>
      </c>
      <c r="G9" s="19">
        <v>0</v>
      </c>
      <c r="H9" s="19">
        <v>10</v>
      </c>
      <c r="I9" s="47" t="s">
        <v>12</v>
      </c>
    </row>
    <row r="10" spans="1:9" ht="86.1" customHeight="1" x14ac:dyDescent="0.25">
      <c r="A10" s="48" t="s">
        <v>11</v>
      </c>
      <c r="B10" s="19" t="s">
        <v>51</v>
      </c>
      <c r="C10" s="26" t="s">
        <v>113</v>
      </c>
      <c r="D10" s="19" t="s">
        <v>114</v>
      </c>
      <c r="E10" s="19">
        <v>20</v>
      </c>
      <c r="F10" s="19" t="s">
        <v>115</v>
      </c>
      <c r="G10" s="19">
        <v>0</v>
      </c>
      <c r="H10" s="19">
        <v>10</v>
      </c>
      <c r="I10" s="47" t="s">
        <v>12</v>
      </c>
    </row>
    <row r="11" spans="1:9" ht="86.1" customHeight="1" x14ac:dyDescent="0.25">
      <c r="A11" s="48" t="s">
        <v>11</v>
      </c>
      <c r="B11" s="19" t="s">
        <v>51</v>
      </c>
      <c r="C11" s="27" t="s">
        <v>113</v>
      </c>
      <c r="D11" s="19" t="s">
        <v>114</v>
      </c>
      <c r="E11" s="19">
        <v>20</v>
      </c>
      <c r="F11" s="19" t="s">
        <v>115</v>
      </c>
      <c r="G11" s="19">
        <v>0</v>
      </c>
      <c r="H11" s="19">
        <v>10</v>
      </c>
      <c r="I11" s="47" t="s">
        <v>12</v>
      </c>
    </row>
    <row r="12" spans="1:9" ht="86.1" customHeight="1" x14ac:dyDescent="0.25">
      <c r="A12" s="48" t="s">
        <v>53</v>
      </c>
      <c r="B12" s="19" t="s">
        <v>54</v>
      </c>
      <c r="C12" s="20"/>
      <c r="D12" s="19">
        <v>0</v>
      </c>
      <c r="E12" s="19">
        <v>0</v>
      </c>
      <c r="F12" s="19" t="s">
        <v>112</v>
      </c>
      <c r="G12" s="19">
        <v>0</v>
      </c>
      <c r="H12" s="19">
        <v>0</v>
      </c>
      <c r="I12" s="47">
        <v>0</v>
      </c>
    </row>
    <row r="13" spans="1:9" ht="86.1" customHeight="1" x14ac:dyDescent="0.25">
      <c r="A13" s="48" t="s">
        <v>57</v>
      </c>
      <c r="B13" s="19" t="s">
        <v>58</v>
      </c>
      <c r="C13" s="28" t="s">
        <v>116</v>
      </c>
      <c r="D13" s="19" t="s">
        <v>117</v>
      </c>
      <c r="E13" s="19">
        <v>4</v>
      </c>
      <c r="F13" s="19" t="s">
        <v>118</v>
      </c>
      <c r="G13" s="19">
        <v>0.05</v>
      </c>
      <c r="H13" s="19">
        <v>10</v>
      </c>
      <c r="I13" s="47">
        <v>266.33758404887999</v>
      </c>
    </row>
    <row r="14" spans="1:9" ht="86.1" customHeight="1" x14ac:dyDescent="0.25">
      <c r="A14" s="48" t="s">
        <v>11</v>
      </c>
      <c r="B14" s="19" t="s">
        <v>58</v>
      </c>
      <c r="C14" s="29" t="s">
        <v>116</v>
      </c>
      <c r="D14" s="19" t="s">
        <v>117</v>
      </c>
      <c r="E14" s="19">
        <v>4</v>
      </c>
      <c r="F14" s="19" t="s">
        <v>118</v>
      </c>
      <c r="G14" s="19">
        <v>0.05</v>
      </c>
      <c r="H14" s="19">
        <v>10</v>
      </c>
      <c r="I14" s="47" t="s">
        <v>12</v>
      </c>
    </row>
    <row r="15" spans="1:9" ht="86.1" customHeight="1" x14ac:dyDescent="0.25">
      <c r="A15" s="48" t="s">
        <v>11</v>
      </c>
      <c r="B15" s="19" t="s">
        <v>58</v>
      </c>
      <c r="C15" s="30" t="s">
        <v>116</v>
      </c>
      <c r="D15" s="19" t="s">
        <v>117</v>
      </c>
      <c r="E15" s="19">
        <v>4</v>
      </c>
      <c r="F15" s="19" t="s">
        <v>118</v>
      </c>
      <c r="G15" s="19">
        <v>0.05</v>
      </c>
      <c r="H15" s="19">
        <v>10</v>
      </c>
      <c r="I15" s="47" t="s">
        <v>12</v>
      </c>
    </row>
    <row r="16" spans="1:9" ht="86.1" customHeight="1" x14ac:dyDescent="0.25">
      <c r="A16" s="48" t="s">
        <v>11</v>
      </c>
      <c r="B16" s="19" t="s">
        <v>58</v>
      </c>
      <c r="C16" s="31" t="s">
        <v>116</v>
      </c>
      <c r="D16" s="19" t="s">
        <v>117</v>
      </c>
      <c r="E16" s="19">
        <v>4</v>
      </c>
      <c r="F16" s="19" t="s">
        <v>118</v>
      </c>
      <c r="G16" s="19">
        <v>0.05</v>
      </c>
      <c r="H16" s="19">
        <v>10</v>
      </c>
      <c r="I16" s="47" t="s">
        <v>12</v>
      </c>
    </row>
    <row r="17" spans="1:9" ht="86.1" customHeight="1" x14ac:dyDescent="0.25">
      <c r="A17" s="48" t="s">
        <v>60</v>
      </c>
      <c r="B17" s="19" t="s">
        <v>61</v>
      </c>
      <c r="C17" s="20" t="s">
        <v>119</v>
      </c>
      <c r="D17" s="19" t="s">
        <v>120</v>
      </c>
      <c r="E17" s="19">
        <v>5</v>
      </c>
      <c r="F17" s="19" t="s">
        <v>121</v>
      </c>
      <c r="G17" s="19">
        <v>4</v>
      </c>
      <c r="H17" s="19">
        <v>10</v>
      </c>
      <c r="I17" s="47">
        <v>23.92307692308</v>
      </c>
    </row>
  </sheetData>
  <mergeCells count="15">
    <mergeCell ref="A1:I1"/>
    <mergeCell ref="A2:I2"/>
    <mergeCell ref="A3:I3"/>
    <mergeCell ref="A6"/>
    <mergeCell ref="I6"/>
    <mergeCell ref="A13:A16"/>
    <mergeCell ref="I13:I16"/>
    <mergeCell ref="A17"/>
    <mergeCell ref="I17"/>
    <mergeCell ref="A7"/>
    <mergeCell ref="I7"/>
    <mergeCell ref="A8:A11"/>
    <mergeCell ref="I8:I11"/>
    <mergeCell ref="A12"/>
    <mergeCell ref="I12"/>
  </mergeCells>
  <hyperlinks>
    <hyperlink ref="C8" r:id="rId1"/>
    <hyperlink ref="C9" r:id="rId2"/>
    <hyperlink ref="C10" r:id="rId3"/>
    <hyperlink ref="C11" r:id="rId4"/>
    <hyperlink ref="C13" r:id="rId5"/>
    <hyperlink ref="C14" r:id="rId6"/>
    <hyperlink ref="C15" r:id="rId7"/>
    <hyperlink ref="C16" r:id="rId8"/>
  </hyperlinks>
  <pageMargins left="0.39370078740157483" right="0.39370078740157483" top="0.39370078740157483" bottom="0.39370078740157483" header="0" footer="0"/>
  <pageSetup paperSize="9" scale="75" fitToHeight="0" orientation="landscape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Итоговый расчет</vt:lpstr>
      <vt:lpstr>Анализ рынка</vt:lpstr>
      <vt:lpstr>Тарифный метод</vt:lpstr>
      <vt:lpstr>Расчет средневзвешенной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2026-06-04T04:31:53Z</dcterms:modified>
</cp:coreProperties>
</file>