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_rels/sheet1.xml.rels" ContentType="application/vnd.openxmlformats-package.relationship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_rels/drawing1.xml.rels" ContentType="application/vnd.openxmlformats-package.relationships+xml"/>
  <Override PartName="/xl/drawings/drawing1.xml" ContentType="application/vnd.openxmlformats-officedocument.drawing+xml"/>
  <Override PartName="/xl/_rels/workbook.xml.rels" ContentType="application/vnd.openxmlformats-package.relationships+xml"/>
  <Override PartName="/xl/media/image1.png" ContentType="image/png"/>
  <Override PartName="/xl/media/image2.wmf" ContentType="image/x-wmf"/>
  <Override PartName="/xl/media/image3.wmf" ContentType="image/x-wmf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Лист1" sheetId="1" state="visible" r:id="rId3"/>
  </sheets>
  <definedNames>
    <definedName function="false" hidden="false" localSheetId="0" name="_xlnm.Print_Area" vbProcedure="false">Лист1!$A$1:$AE$14</definedName>
  </definedName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<sst xmlns="http://schemas.openxmlformats.org/spreadsheetml/2006/main" count="61" uniqueCount="41">
  <si>
    <t xml:space="preserve"> </t>
  </si>
  <si>
    <t xml:space="preserve">1.Обоснование начальной (максимальной) цены контракта</t>
  </si>
  <si>
    <t xml:space="preserve">Используемый метод определения НМЦК 
с обоснованием:</t>
  </si>
  <si>
    <t xml:space="preserve">Метод сопоставимых рыночных цен (анализа рынка) является приоритетным для определения и обоснования начальной (максимальной) цены контракта, цены контракта, заключаемого с единственным поставщиком (подрядчиком, исполнителем) (в соответствии с п.6 ст.22 44-ФЗ) 
Расчет выполнен в соответствии с Методическими рекомендациями, утвержденными приказом МЭР РФ от 02.10.2013 №567</t>
  </si>
  <si>
    <t xml:space="preserve">РАСЧЕТ НМЦК</t>
  </si>
  <si>
    <t xml:space="preserve">Расчет НМЦК (рын) произведен по формуле:
V - количество (объем) закупаемого товара;
n - количество значений, используемых в расчете;
i - номер источника ценовой информации;
Цi - цена единицы товара                            </t>
  </si>
  <si>
    <t xml:space="preserve">№</t>
  </si>
  <si>
    <t xml:space="preserve">Наименование товара, услуги (работы)</t>
  </si>
  <si>
    <t xml:space="preserve">ОКПД2/КТРУ</t>
  </si>
  <si>
    <t xml:space="preserve">Единица измерения</t>
  </si>
  <si>
    <t xml:space="preserve">Кол-во</t>
  </si>
  <si>
    <t xml:space="preserve">Поставщик 1 (вх № 08/8292-1 от 27.02.2026)</t>
  </si>
  <si>
    <t xml:space="preserve">Поставщик 2 (вх № 08/8292-2 от 27.02.2026)</t>
  </si>
  <si>
    <t xml:space="preserve">Поставщик 3 (вх № 08/8292-3 от 27.02.2026)</t>
  </si>
  <si>
    <t xml:space="preserve">{Поставщик_4}</t>
  </si>
  <si>
    <t xml:space="preserve">{Поставщик_5}</t>
  </si>
  <si>
    <t xml:space="preserve">{Поставщик_6}</t>
  </si>
  <si>
    <t xml:space="preserve">{Поставщик_7}</t>
  </si>
  <si>
    <t xml:space="preserve">{Поставщик_8}</t>
  </si>
  <si>
    <t xml:space="preserve">{Поставщик_9}</t>
  </si>
  <si>
    <t xml:space="preserve">{Поставщик_10}</t>
  </si>
  <si>
    <t xml:space="preserve">{Поставщик_11}</t>
  </si>
  <si>
    <t xml:space="preserve">{Поставщик_12}</t>
  </si>
  <si>
    <t xml:space="preserve">{Поставщик_13}</t>
  </si>
  <si>
    <t xml:space="preserve">{Поставщик_14}</t>
  </si>
  <si>
    <t xml:space="preserve">{Поставщик_15}</t>
  </si>
  <si>
    <t xml:space="preserve">{Поставщик_16}</t>
  </si>
  <si>
    <t xml:space="preserve">{Поставщик_17}</t>
  </si>
  <si>
    <t xml:space="preserve">{Поставщик_18}</t>
  </si>
  <si>
    <t xml:space="preserve">{Поставщик_19}</t>
  </si>
  <si>
    <t xml:space="preserve">{Поставщик_20}</t>
  </si>
  <si>
    <t xml:space="preserve">Средняя цена (руб.)</t>
  </si>
  <si>
    <t xml:space="preserve">Среднее квадратичное отклонение</t>
  </si>
  <si>
    <t xml:space="preserve">Коэффициент вариации (%)</t>
  </si>
  <si>
    <t xml:space="preserve">Средняя цена за 1 ед., руб. с учетом округления</t>
  </si>
  <si>
    <t xml:space="preserve">НМЦК (рын)</t>
  </si>
  <si>
    <t xml:space="preserve">Цена (руб.)</t>
  </si>
  <si>
    <t xml:space="preserve">Картридж для МФУ Xerox Work Centre 3345</t>
  </si>
  <si>
    <t xml:space="preserve">26.20</t>
  </si>
  <si>
    <t xml:space="preserve">шт</t>
  </si>
  <si>
    <t xml:space="preserve">Итого, руб.:</t>
  </si>
</sst>
</file>

<file path=xl/styles.xml><?xml version="1.0" encoding="utf-8"?>
<styleSheet xmlns="http://schemas.openxmlformats.org/spreadsheetml/2006/main">
  <numFmts count="6">
    <numFmt numFmtId="164" formatCode="General"/>
    <numFmt numFmtId="165" formatCode="0"/>
    <numFmt numFmtId="166" formatCode="0.00"/>
    <numFmt numFmtId="167" formatCode="#,##0.00#########"/>
    <numFmt numFmtId="168" formatCode="@"/>
    <numFmt numFmtId="169" formatCode="0.00%"/>
  </numFmts>
  <fonts count="14">
    <font>
      <sz val="11"/>
      <color rgb="FF000000"/>
      <name val="Calibri"/>
      <family val="0"/>
      <charset val="204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1"/>
      <color rgb="FF000000"/>
      <name val="Times New Roman"/>
      <family val="1"/>
      <charset val="204"/>
    </font>
    <font>
      <sz val="8"/>
      <color rgb="FF000000"/>
      <name val="Times New Roman"/>
      <family val="1"/>
      <charset val="204"/>
    </font>
    <font>
      <b val="true"/>
      <sz val="12"/>
      <color rgb="FF000000"/>
      <name val="Times New Roman"/>
      <family val="1"/>
      <charset val="204"/>
    </font>
    <font>
      <sz val="16"/>
      <color rgb="FF000000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10"/>
      <name val="Times New Roman"/>
      <family val="1"/>
      <charset val="204"/>
    </font>
    <font>
      <sz val="10"/>
      <color rgb="FF000000"/>
      <name val="Times New Roman"/>
      <family val="1"/>
      <charset val="1"/>
    </font>
    <font>
      <sz val="10"/>
      <color theme="1"/>
      <name val="Times New Roman"/>
      <family val="1"/>
      <charset val="204"/>
    </font>
    <font>
      <sz val="9"/>
      <color rgb="FF000000"/>
      <name val="Times New Roman"/>
      <family val="1"/>
      <charset val="204"/>
    </font>
    <font>
      <sz val="12"/>
      <color rgb="FF00000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7">
    <border diagonalUp="false" diagonalDown="false">
      <left/>
      <right/>
      <top/>
      <bottom/>
      <diagonal/>
    </border>
    <border diagonalUp="false" diagonalDown="false">
      <left/>
      <right/>
      <top/>
      <bottom style="thin"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/>
      <top style="thin"/>
      <bottom/>
      <diagonal/>
    </border>
    <border diagonalUp="false" diagonalDown="false">
      <left/>
      <right/>
      <top style="thin"/>
      <bottom/>
      <diagonal/>
    </border>
    <border diagonalUp="false" diagonalDown="false">
      <left/>
      <right style="thin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37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5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6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5" fontId="4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6" fontId="5" fillId="0" borderId="0" xfId="0" applyFont="true" applyBorder="false" applyAlignment="true" applyProtection="true">
      <alignment horizontal="general" vertical="top" textRotation="0" wrapText="true" indent="0" shrinkToFit="false"/>
      <protection locked="true" hidden="false"/>
    </xf>
    <xf numFmtId="166" fontId="6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6" fontId="4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7" fillId="0" borderId="0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4" fillId="0" borderId="0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6" fontId="4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6" fontId="4" fillId="0" borderId="0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8" fillId="0" borderId="2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8" fillId="0" borderId="2" xfId="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4" fontId="8" fillId="0" borderId="3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9" fillId="0" borderId="2" xfId="0" applyFont="true" applyBorder="true" applyAlignment="true" applyProtection="true">
      <alignment horizontal="general" vertical="top" textRotation="0" wrapText="true" indent="0" shrinkToFit="false"/>
      <protection locked="true" hidden="false"/>
    </xf>
    <xf numFmtId="166" fontId="8" fillId="0" borderId="2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5" fontId="8" fillId="0" borderId="2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7" fontId="8" fillId="0" borderId="2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7" fontId="10" fillId="0" borderId="2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8" fontId="8" fillId="0" borderId="3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6" fontId="8" fillId="0" borderId="3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8" fontId="8" fillId="0" borderId="2" xfId="0" applyFont="true" applyBorder="true" applyAlignment="true" applyProtection="true">
      <alignment horizontal="general" vertical="top" textRotation="0" wrapText="true" indent="0" shrinkToFit="false"/>
      <protection locked="true" hidden="false"/>
    </xf>
    <xf numFmtId="166" fontId="8" fillId="0" borderId="2" xfId="0" applyFont="true" applyBorder="true" applyAlignment="true" applyProtection="true">
      <alignment horizontal="general" vertical="top" textRotation="0" wrapText="false" indent="0" shrinkToFit="false"/>
      <protection locked="true" hidden="false"/>
    </xf>
    <xf numFmtId="169" fontId="11" fillId="0" borderId="2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6" fontId="11" fillId="0" borderId="2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8" fillId="0" borderId="2" xfId="0" applyFont="true" applyBorder="true" applyAlignment="true" applyProtection="true">
      <alignment horizontal="right" vertical="center" textRotation="0" wrapText="true" indent="0" shrinkToFit="false"/>
      <protection locked="true" hidden="false"/>
    </xf>
    <xf numFmtId="164" fontId="8" fillId="0" borderId="4" xfId="0" applyFont="true" applyBorder="true" applyAlignment="true" applyProtection="true">
      <alignment horizontal="general" vertical="center" textRotation="0" wrapText="true" indent="0" shrinkToFit="false"/>
      <protection locked="true" hidden="false"/>
    </xf>
    <xf numFmtId="164" fontId="8" fillId="0" borderId="5" xfId="0" applyFont="true" applyBorder="true" applyAlignment="true" applyProtection="true">
      <alignment horizontal="general" vertical="center" textRotation="0" wrapText="true" indent="0" shrinkToFit="false"/>
      <protection locked="true" hidden="false"/>
    </xf>
    <xf numFmtId="165" fontId="8" fillId="0" borderId="5" xfId="0" applyFont="true" applyBorder="true" applyAlignment="true" applyProtection="true">
      <alignment horizontal="general" vertical="center" textRotation="0" wrapText="true" indent="0" shrinkToFit="false"/>
      <protection locked="true" hidden="false"/>
    </xf>
    <xf numFmtId="164" fontId="8" fillId="0" borderId="6" xfId="0" applyFont="true" applyBorder="true" applyAlignment="true" applyProtection="true">
      <alignment horizontal="general" vertical="center" textRotation="0" wrapText="true" indent="0" shrinkToFit="false"/>
      <protection locked="true" hidden="false"/>
    </xf>
    <xf numFmtId="164" fontId="8" fillId="0" borderId="0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8" fillId="0" borderId="0" xfId="0" applyFont="true" applyBorder="false" applyAlignment="true" applyProtection="true">
      <alignment horizontal="center" vertical="center" textRotation="0" wrapText="true" indent="0" shrinkToFit="false"/>
      <protection locked="true" hidden="false"/>
    </xf>
    <xf numFmtId="165" fontId="12" fillId="0" borderId="0" xfId="0" applyFont="true" applyBorder="false" applyAlignment="true" applyProtection="true">
      <alignment horizontal="center" vertical="center" textRotation="0" wrapText="true" indent="0" shrinkToFit="false"/>
      <protection locked="true" hidden="false"/>
    </xf>
    <xf numFmtId="164" fontId="13" fillId="0" borderId="0" xfId="0" applyFont="true" applyBorder="false" applyAlignment="true" applyProtection="true">
      <alignment horizontal="general" vertical="center" textRotation="0" wrapText="true" indent="0" shrinkToFit="false"/>
      <protection locked="true" hidden="false"/>
    </xf>
    <xf numFmtId="164" fontId="6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drawings/_rels/drawing1.xml.rels><?xml version="1.0" encoding="UTF-8"?>
<Relationships xmlns="http://schemas.openxmlformats.org/package/2006/relationships"><Relationship Id="rId1" Type="http://schemas.openxmlformats.org/officeDocument/2006/relationships/image" Target="../media/image1.png"/><Relationship Id="rId2" Type="http://schemas.openxmlformats.org/officeDocument/2006/relationships/image" Target="../media/image1.png"/><Relationship Id="rId3" Type="http://schemas.openxmlformats.org/officeDocument/2006/relationships/image" Target="../media/image2.wmf"/><Relationship Id="rId4" Type="http://schemas.openxmlformats.org/officeDocument/2006/relationships/image" Target="../media/image3.wmf"/>
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0</xdr:col>
      <xdr:colOff>429840</xdr:colOff>
      <xdr:row>7</xdr:row>
      <xdr:rowOff>182160</xdr:rowOff>
    </xdr:from>
    <xdr:to>
      <xdr:col>2</xdr:col>
      <xdr:colOff>123480</xdr:colOff>
      <xdr:row>7</xdr:row>
      <xdr:rowOff>797400</xdr:rowOff>
    </xdr:to>
    <xdr:pic>
      <xdr:nvPicPr>
        <xdr:cNvPr id="0" name="Изображение 1" descr=""/>
        <xdr:cNvPicPr/>
      </xdr:nvPicPr>
      <xdr:blipFill>
        <a:blip r:embed="rId1"/>
        <a:stretch/>
      </xdr:blipFill>
      <xdr:spPr>
        <a:xfrm>
          <a:off x="429840" y="2313360"/>
          <a:ext cx="1716840" cy="61524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30</xdr:col>
      <xdr:colOff>219240</xdr:colOff>
      <xdr:row>9</xdr:row>
      <xdr:rowOff>85680</xdr:rowOff>
    </xdr:from>
    <xdr:to>
      <xdr:col>30</xdr:col>
      <xdr:colOff>1615320</xdr:colOff>
      <xdr:row>9</xdr:row>
      <xdr:rowOff>609480</xdr:rowOff>
    </xdr:to>
    <xdr:pic>
      <xdr:nvPicPr>
        <xdr:cNvPr id="1" name="Изображение 2" descr=""/>
        <xdr:cNvPicPr/>
      </xdr:nvPicPr>
      <xdr:blipFill>
        <a:blip r:embed="rId2"/>
        <a:stretch/>
      </xdr:blipFill>
      <xdr:spPr>
        <a:xfrm>
          <a:off x="16993440" y="4264560"/>
          <a:ext cx="1396080" cy="52380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27</xdr:col>
      <xdr:colOff>123840</xdr:colOff>
      <xdr:row>9</xdr:row>
      <xdr:rowOff>76320</xdr:rowOff>
    </xdr:from>
    <xdr:to>
      <xdr:col>27</xdr:col>
      <xdr:colOff>1195560</xdr:colOff>
      <xdr:row>9</xdr:row>
      <xdr:rowOff>597600</xdr:rowOff>
    </xdr:to>
    <xdr:pic>
      <xdr:nvPicPr>
        <xdr:cNvPr id="2" name="Picture 2" descr=""/>
        <xdr:cNvPicPr/>
      </xdr:nvPicPr>
      <xdr:blipFill>
        <a:blip r:embed="rId3"/>
        <a:stretch/>
      </xdr:blipFill>
      <xdr:spPr>
        <a:xfrm>
          <a:off x="12759840" y="4255200"/>
          <a:ext cx="1071720" cy="52128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28</xdr:col>
      <xdr:colOff>181080</xdr:colOff>
      <xdr:row>9</xdr:row>
      <xdr:rowOff>152280</xdr:rowOff>
    </xdr:from>
    <xdr:to>
      <xdr:col>28</xdr:col>
      <xdr:colOff>1376640</xdr:colOff>
      <xdr:row>9</xdr:row>
      <xdr:rowOff>604080</xdr:rowOff>
    </xdr:to>
    <xdr:pic>
      <xdr:nvPicPr>
        <xdr:cNvPr id="3" name="Picture 1" descr=""/>
        <xdr:cNvPicPr/>
      </xdr:nvPicPr>
      <xdr:blipFill>
        <a:blip r:embed="rId4"/>
        <a:stretch/>
      </xdr:blipFill>
      <xdr:spPr>
        <a:xfrm>
          <a:off x="14266800" y="4331160"/>
          <a:ext cx="1195560" cy="451800"/>
        </a:xfrm>
        <a:prstGeom prst="rect">
          <a:avLst/>
        </a:prstGeom>
        <a:ln w="0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xmlns:r="http://schemas.openxmlformats.org/officeDocument/2006/relationships" name="Тема Office">
  <a:themeElements>
    <a:clrScheme name="Стандартная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itchFamily="0" charset="1"/>
        <a:ea typeface=""/>
        <a:cs typeface=""/>
      </a:majorFont>
      <a:minorFont>
        <a:latin typeface="Calibri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_rels/sheet1.xml.rels><?xml version="1.0" encoding="UTF-8"?>
<Relationships xmlns="http://schemas.openxmlformats.org/package/2006/relationships"><Relationship Id="rId1" Type="http://schemas.openxmlformats.org/officeDocument/2006/relationships/drawing" Target="../drawings/drawing1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true"/>
  </sheetPr>
  <dimension ref="A1:AE1048576"/>
  <sheetViews>
    <sheetView showFormulas="false" showGridLines="true" showRowColHeaders="true" showZeros="true" rightToLeft="false" tabSelected="true" showOutlineSymbols="true" defaultGridColor="true" view="pageBreakPreview" topLeftCell="A1" colorId="64" zoomScale="80" zoomScaleNormal="100" zoomScalePageLayoutView="80" workbookViewId="0">
      <selection pane="topLeft" activeCell="A14" activeCellId="0" sqref="A14"/>
    </sheetView>
  </sheetViews>
  <sheetFormatPr defaultColWidth="9.00390625" defaultRowHeight="15" zeroHeight="false" outlineLevelRow="0" outlineLevelCol="0"/>
  <cols>
    <col collapsed="false" customWidth="true" hidden="false" outlineLevel="0" max="1" min="1" style="1" width="7.86"/>
    <col collapsed="false" customWidth="true" hidden="false" outlineLevel="0" max="2" min="2" style="1" width="20.85"/>
    <col collapsed="false" customWidth="true" hidden="false" outlineLevel="0" max="3" min="3" style="1" width="7.16"/>
    <col collapsed="false" customWidth="true" hidden="false" outlineLevel="0" max="4" min="4" style="1" width="29.55"/>
    <col collapsed="false" customWidth="true" hidden="false" outlineLevel="0" max="5" min="5" style="1" width="17"/>
    <col collapsed="false" customWidth="true" hidden="false" outlineLevel="0" max="6" min="6" style="2" width="8.86"/>
    <col collapsed="false" customWidth="true" hidden="false" outlineLevel="0" max="9" min="7" style="3" width="22"/>
    <col collapsed="false" customWidth="true" hidden="true" outlineLevel="0" max="26" min="10" style="3" width="22"/>
    <col collapsed="false" customWidth="true" hidden="false" outlineLevel="0" max="27" min="27" style="3" width="22"/>
    <col collapsed="false" customWidth="true" hidden="false" outlineLevel="0" max="28" min="28" style="3" width="20.57"/>
    <col collapsed="false" customWidth="true" hidden="false" outlineLevel="0" max="29" min="29" style="3" width="23"/>
    <col collapsed="false" customWidth="true" hidden="false" outlineLevel="0" max="30" min="30" style="3" width="15.14"/>
    <col collapsed="false" customWidth="true" hidden="false" outlineLevel="0" max="31" min="31" style="1" width="27.71"/>
    <col collapsed="false" customWidth="true" hidden="false" outlineLevel="0" max="32" min="32" style="1" width="18.42"/>
    <col collapsed="false" customWidth="true" hidden="false" outlineLevel="0" max="1026" min="33" style="1" width="9.14"/>
  </cols>
  <sheetData>
    <row r="1" customFormat="false" ht="15" hidden="false" customHeight="true" outlineLevel="0" collapsed="false">
      <c r="A1" s="4" t="s">
        <v>0</v>
      </c>
      <c r="B1" s="4"/>
      <c r="C1" s="4"/>
      <c r="D1" s="4"/>
      <c r="E1" s="4"/>
      <c r="F1" s="5"/>
      <c r="G1" s="6"/>
      <c r="H1" s="6"/>
      <c r="I1" s="6"/>
      <c r="J1" s="6"/>
      <c r="K1" s="6"/>
      <c r="L1" s="6"/>
      <c r="M1" s="6"/>
      <c r="N1" s="6"/>
      <c r="O1" s="6"/>
      <c r="P1" s="6"/>
      <c r="Q1" s="6"/>
      <c r="R1" s="6"/>
      <c r="S1" s="6"/>
      <c r="T1" s="6"/>
      <c r="U1" s="6"/>
      <c r="V1" s="6"/>
      <c r="W1" s="6"/>
      <c r="X1" s="6"/>
      <c r="Y1" s="6"/>
      <c r="Z1" s="6"/>
      <c r="AA1" s="6"/>
      <c r="AB1" s="6"/>
      <c r="AC1" s="6"/>
      <c r="AD1" s="6"/>
    </row>
    <row r="2" customFormat="false" ht="15" hidden="false" customHeight="true" outlineLevel="0" collapsed="false">
      <c r="A2" s="4"/>
      <c r="B2" s="4"/>
      <c r="C2" s="4"/>
      <c r="D2" s="4"/>
      <c r="E2" s="4"/>
      <c r="F2" s="5"/>
      <c r="G2" s="7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  <c r="AA2" s="8"/>
      <c r="AB2" s="8"/>
      <c r="AC2" s="8"/>
      <c r="AD2" s="8"/>
    </row>
    <row r="3" customFormat="false" ht="37.3" hidden="false" customHeight="true" outlineLevel="0" collapsed="false">
      <c r="A3" s="9" t="s">
        <v>1</v>
      </c>
      <c r="B3" s="9"/>
      <c r="C3" s="9"/>
      <c r="D3" s="9"/>
      <c r="E3" s="9"/>
      <c r="F3" s="9"/>
      <c r="G3" s="9"/>
      <c r="H3" s="9"/>
      <c r="I3" s="9"/>
      <c r="J3" s="9"/>
      <c r="K3" s="9"/>
      <c r="L3" s="9"/>
      <c r="M3" s="9"/>
      <c r="N3" s="9"/>
      <c r="O3" s="9"/>
      <c r="P3" s="9"/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</row>
    <row r="4" customFormat="false" ht="15" hidden="false" customHeight="true" outlineLevel="0" collapsed="false">
      <c r="A4" s="10"/>
      <c r="B4" s="10"/>
      <c r="C4" s="10"/>
      <c r="D4" s="10"/>
      <c r="E4" s="10"/>
      <c r="F4" s="10"/>
      <c r="G4" s="10"/>
      <c r="H4" s="10"/>
      <c r="I4" s="10"/>
      <c r="J4" s="10"/>
      <c r="K4" s="10"/>
      <c r="L4" s="10"/>
      <c r="M4" s="10"/>
      <c r="N4" s="10"/>
      <c r="O4" s="10"/>
      <c r="P4" s="10"/>
      <c r="Q4" s="10"/>
      <c r="R4" s="10"/>
      <c r="S4" s="10"/>
      <c r="T4" s="10"/>
      <c r="U4" s="10"/>
      <c r="V4" s="10"/>
      <c r="W4" s="10"/>
      <c r="X4" s="10"/>
      <c r="Y4" s="10"/>
      <c r="Z4" s="10"/>
      <c r="AA4" s="10"/>
      <c r="AB4" s="10"/>
      <c r="AC4" s="10"/>
      <c r="AD4" s="10"/>
      <c r="AE4" s="10"/>
    </row>
    <row r="5" customFormat="false" ht="15" hidden="false" customHeight="false" outlineLevel="0" collapsed="false">
      <c r="A5" s="4"/>
      <c r="B5" s="4"/>
      <c r="C5" s="4"/>
      <c r="D5" s="4"/>
      <c r="E5" s="4"/>
      <c r="F5" s="5"/>
      <c r="G5" s="8"/>
      <c r="H5" s="8"/>
      <c r="I5" s="8"/>
      <c r="J5" s="8"/>
      <c r="K5" s="8"/>
      <c r="L5" s="8"/>
      <c r="M5" s="8"/>
      <c r="N5" s="8"/>
      <c r="O5" s="8"/>
      <c r="P5" s="8"/>
      <c r="Q5" s="8"/>
      <c r="R5" s="8"/>
      <c r="S5" s="8"/>
      <c r="T5" s="8"/>
      <c r="U5" s="8"/>
      <c r="V5" s="8"/>
      <c r="W5" s="8"/>
      <c r="X5" s="8"/>
      <c r="Y5" s="8"/>
      <c r="Z5" s="8"/>
      <c r="AA5" s="8"/>
      <c r="AB5" s="11"/>
      <c r="AC5" s="12"/>
      <c r="AD5" s="8"/>
    </row>
    <row r="6" customFormat="false" ht="45" hidden="false" customHeight="true" outlineLevel="0" collapsed="false">
      <c r="A6" s="13" t="s">
        <v>2</v>
      </c>
      <c r="B6" s="13"/>
      <c r="C6" s="14" t="s">
        <v>3</v>
      </c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  <c r="Q6" s="14"/>
      <c r="R6" s="14"/>
      <c r="S6" s="14"/>
      <c r="T6" s="14"/>
      <c r="U6" s="14"/>
      <c r="V6" s="14"/>
      <c r="W6" s="14"/>
      <c r="X6" s="14"/>
      <c r="Y6" s="14"/>
      <c r="Z6" s="14"/>
      <c r="AA6" s="14"/>
      <c r="AB6" s="14"/>
      <c r="AC6" s="14"/>
      <c r="AD6" s="14"/>
      <c r="AE6" s="14"/>
    </row>
    <row r="7" customFormat="false" ht="25.5" hidden="false" customHeight="true" outlineLevel="0" collapsed="false">
      <c r="A7" s="15" t="s">
        <v>4</v>
      </c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  <c r="P7" s="15"/>
      <c r="Q7" s="15"/>
      <c r="R7" s="15"/>
      <c r="S7" s="15"/>
      <c r="T7" s="15"/>
      <c r="U7" s="15"/>
      <c r="V7" s="15"/>
      <c r="W7" s="15"/>
      <c r="X7" s="15"/>
      <c r="Y7" s="15"/>
      <c r="Z7" s="15"/>
      <c r="AA7" s="15"/>
      <c r="AB7" s="15"/>
      <c r="AC7" s="15"/>
      <c r="AD7" s="15"/>
      <c r="AE7" s="15"/>
    </row>
    <row r="8" customFormat="false" ht="120" hidden="false" customHeight="true" outlineLevel="0" collapsed="false">
      <c r="A8" s="16" t="s">
        <v>5</v>
      </c>
      <c r="B8" s="16"/>
      <c r="C8" s="16"/>
      <c r="D8" s="16"/>
      <c r="E8" s="16"/>
      <c r="F8" s="16"/>
      <c r="G8" s="16"/>
      <c r="H8" s="16"/>
      <c r="I8" s="16"/>
      <c r="J8" s="16"/>
      <c r="K8" s="16"/>
      <c r="L8" s="16"/>
      <c r="M8" s="16"/>
      <c r="N8" s="16"/>
      <c r="O8" s="16"/>
      <c r="P8" s="16"/>
      <c r="Q8" s="16"/>
      <c r="R8" s="16"/>
      <c r="S8" s="16"/>
      <c r="T8" s="16"/>
      <c r="U8" s="16"/>
      <c r="V8" s="16"/>
      <c r="W8" s="16"/>
      <c r="X8" s="16"/>
      <c r="Y8" s="16"/>
      <c r="Z8" s="16"/>
      <c r="AA8" s="16"/>
      <c r="AB8" s="16"/>
      <c r="AC8" s="16"/>
      <c r="AD8" s="16"/>
      <c r="AE8" s="16"/>
    </row>
    <row r="9" customFormat="false" ht="41.25" hidden="false" customHeight="true" outlineLevel="0" collapsed="false">
      <c r="A9" s="13" t="s">
        <v>6</v>
      </c>
      <c r="B9" s="13" t="s">
        <v>7</v>
      </c>
      <c r="C9" s="13"/>
      <c r="D9" s="17" t="s">
        <v>8</v>
      </c>
      <c r="E9" s="13" t="s">
        <v>9</v>
      </c>
      <c r="F9" s="18" t="s">
        <v>10</v>
      </c>
      <c r="G9" s="19" t="s">
        <v>11</v>
      </c>
      <c r="H9" s="20" t="s">
        <v>12</v>
      </c>
      <c r="I9" s="20" t="s">
        <v>13</v>
      </c>
      <c r="J9" s="19" t="s">
        <v>14</v>
      </c>
      <c r="K9" s="19" t="s">
        <v>15</v>
      </c>
      <c r="L9" s="19" t="s">
        <v>16</v>
      </c>
      <c r="M9" s="19" t="s">
        <v>17</v>
      </c>
      <c r="N9" s="19" t="s">
        <v>18</v>
      </c>
      <c r="O9" s="19" t="s">
        <v>19</v>
      </c>
      <c r="P9" s="19" t="s">
        <v>20</v>
      </c>
      <c r="Q9" s="19" t="s">
        <v>21</v>
      </c>
      <c r="R9" s="19" t="s">
        <v>22</v>
      </c>
      <c r="S9" s="19" t="s">
        <v>23</v>
      </c>
      <c r="T9" s="19" t="s">
        <v>24</v>
      </c>
      <c r="U9" s="19" t="s">
        <v>25</v>
      </c>
      <c r="V9" s="19" t="s">
        <v>26</v>
      </c>
      <c r="W9" s="19" t="s">
        <v>27</v>
      </c>
      <c r="X9" s="19" t="s">
        <v>28</v>
      </c>
      <c r="Y9" s="19" t="s">
        <v>29</v>
      </c>
      <c r="Z9" s="19" t="s">
        <v>30</v>
      </c>
      <c r="AA9" s="17" t="s">
        <v>31</v>
      </c>
      <c r="AB9" s="21" t="s">
        <v>32</v>
      </c>
      <c r="AC9" s="21" t="s">
        <v>33</v>
      </c>
      <c r="AD9" s="17" t="s">
        <v>34</v>
      </c>
      <c r="AE9" s="22" t="s">
        <v>35</v>
      </c>
    </row>
    <row r="10" customFormat="false" ht="51" hidden="false" customHeight="true" outlineLevel="0" collapsed="false">
      <c r="A10" s="13"/>
      <c r="B10" s="13"/>
      <c r="C10" s="13"/>
      <c r="D10" s="17"/>
      <c r="E10" s="13"/>
      <c r="F10" s="18"/>
      <c r="G10" s="19" t="s">
        <v>36</v>
      </c>
      <c r="H10" s="19" t="s">
        <v>36</v>
      </c>
      <c r="I10" s="19" t="s">
        <v>36</v>
      </c>
      <c r="J10" s="19" t="s">
        <v>36</v>
      </c>
      <c r="K10" s="19" t="s">
        <v>36</v>
      </c>
      <c r="L10" s="19" t="s">
        <v>36</v>
      </c>
      <c r="M10" s="19" t="s">
        <v>36</v>
      </c>
      <c r="N10" s="19" t="s">
        <v>36</v>
      </c>
      <c r="O10" s="19" t="s">
        <v>36</v>
      </c>
      <c r="P10" s="19" t="s">
        <v>36</v>
      </c>
      <c r="Q10" s="19" t="s">
        <v>36</v>
      </c>
      <c r="R10" s="19" t="s">
        <v>36</v>
      </c>
      <c r="S10" s="19" t="s">
        <v>36</v>
      </c>
      <c r="T10" s="19" t="s">
        <v>36</v>
      </c>
      <c r="U10" s="19" t="s">
        <v>36</v>
      </c>
      <c r="V10" s="19" t="s">
        <v>36</v>
      </c>
      <c r="W10" s="19" t="s">
        <v>36</v>
      </c>
      <c r="X10" s="19" t="s">
        <v>36</v>
      </c>
      <c r="Y10" s="19" t="s">
        <v>36</v>
      </c>
      <c r="Z10" s="19" t="s">
        <v>36</v>
      </c>
      <c r="AA10" s="17"/>
      <c r="AB10" s="23"/>
      <c r="AC10" s="23"/>
      <c r="AD10" s="17"/>
      <c r="AE10" s="24"/>
    </row>
    <row r="11" customFormat="false" ht="51" hidden="false" customHeight="true" outlineLevel="0" collapsed="false">
      <c r="A11" s="13" t="n">
        <v>2</v>
      </c>
      <c r="B11" s="13" t="s">
        <v>37</v>
      </c>
      <c r="C11" s="13"/>
      <c r="D11" s="17" t="s">
        <v>38</v>
      </c>
      <c r="E11" s="13" t="s">
        <v>39</v>
      </c>
      <c r="F11" s="18" t="n">
        <v>323</v>
      </c>
      <c r="G11" s="19" t="n">
        <v>1440</v>
      </c>
      <c r="H11" s="19" t="n">
        <v>1450</v>
      </c>
      <c r="I11" s="19" t="n">
        <v>1323</v>
      </c>
      <c r="J11" s="19"/>
      <c r="K11" s="19"/>
      <c r="L11" s="19"/>
      <c r="M11" s="19"/>
      <c r="N11" s="19"/>
      <c r="O11" s="19"/>
      <c r="P11" s="19"/>
      <c r="Q11" s="19"/>
      <c r="R11" s="19"/>
      <c r="S11" s="19"/>
      <c r="T11" s="19"/>
      <c r="U11" s="19"/>
      <c r="V11" s="19"/>
      <c r="W11" s="19"/>
      <c r="X11" s="19"/>
      <c r="Y11" s="19"/>
      <c r="Z11" s="19"/>
      <c r="AA11" s="19" t="n">
        <f aca="false">(SUM(G11:I11)/3)</f>
        <v>1404.33333333333</v>
      </c>
      <c r="AB11" s="19" t="n">
        <f aca="false">STDEV(G11:I11)</f>
        <v>70.6139740655724</v>
      </c>
      <c r="AC11" s="25" t="n">
        <f aca="false">AB11/AA11*100%</f>
        <v>0.0502829153089763</v>
      </c>
      <c r="AD11" s="26" t="n">
        <f aca="false">MROUND(AA11,0.01)-0.01</f>
        <v>1404.32</v>
      </c>
      <c r="AE11" s="19" t="n">
        <f aca="false">AD11*F11</f>
        <v>453595.36</v>
      </c>
    </row>
    <row r="12" customFormat="false" ht="15" hidden="false" customHeight="true" outlineLevel="0" collapsed="false">
      <c r="A12" s="27" t="s">
        <v>40</v>
      </c>
      <c r="B12" s="27"/>
      <c r="C12" s="27"/>
      <c r="D12" s="27"/>
      <c r="E12" s="27"/>
      <c r="F12" s="27"/>
      <c r="G12" s="27"/>
      <c r="H12" s="27"/>
      <c r="I12" s="27"/>
      <c r="J12" s="27"/>
      <c r="K12" s="27"/>
      <c r="L12" s="27"/>
      <c r="M12" s="27"/>
      <c r="N12" s="27"/>
      <c r="O12" s="27"/>
      <c r="P12" s="27"/>
      <c r="Q12" s="27"/>
      <c r="R12" s="27"/>
      <c r="S12" s="27"/>
      <c r="T12" s="27"/>
      <c r="U12" s="27"/>
      <c r="V12" s="27"/>
      <c r="W12" s="27"/>
      <c r="X12" s="27"/>
      <c r="Y12" s="27"/>
      <c r="Z12" s="27"/>
      <c r="AA12" s="27"/>
      <c r="AB12" s="27"/>
      <c r="AC12" s="27"/>
      <c r="AD12" s="27"/>
      <c r="AE12" s="19" t="n">
        <f aca="false">SUM(AE11:AE11)</f>
        <v>453595.36</v>
      </c>
    </row>
    <row r="13" customFormat="false" ht="15" hidden="false" customHeight="true" outlineLevel="0" collapsed="false">
      <c r="A13" s="28"/>
      <c r="B13" s="29"/>
      <c r="C13" s="29"/>
      <c r="D13" s="29"/>
      <c r="E13" s="29"/>
      <c r="F13" s="30"/>
      <c r="G13" s="29"/>
      <c r="H13" s="29"/>
      <c r="I13" s="29"/>
      <c r="J13" s="29"/>
      <c r="K13" s="29"/>
      <c r="L13" s="29"/>
      <c r="M13" s="29"/>
      <c r="N13" s="29"/>
      <c r="O13" s="29"/>
      <c r="P13" s="29"/>
      <c r="Q13" s="29"/>
      <c r="R13" s="29"/>
      <c r="S13" s="29"/>
      <c r="T13" s="29"/>
      <c r="U13" s="29"/>
      <c r="V13" s="29"/>
      <c r="W13" s="29"/>
      <c r="X13" s="29"/>
      <c r="Y13" s="29"/>
      <c r="Z13" s="29"/>
      <c r="AA13" s="29"/>
      <c r="AB13" s="29"/>
      <c r="AC13" s="29"/>
      <c r="AD13" s="29"/>
      <c r="AE13" s="31"/>
    </row>
    <row r="14" customFormat="false" ht="15" hidden="false" customHeight="false" outlineLevel="0" collapsed="false">
      <c r="A14" s="32"/>
      <c r="B14" s="32"/>
      <c r="C14" s="32"/>
      <c r="D14" s="32"/>
      <c r="E14" s="32"/>
      <c r="F14" s="32"/>
      <c r="G14" s="32"/>
      <c r="H14" s="32"/>
      <c r="I14" s="32"/>
      <c r="J14" s="32"/>
      <c r="K14" s="32"/>
      <c r="L14" s="32"/>
      <c r="M14" s="32"/>
      <c r="N14" s="32"/>
      <c r="O14" s="32"/>
      <c r="P14" s="32"/>
      <c r="Q14" s="32"/>
      <c r="R14" s="32"/>
      <c r="S14" s="32"/>
      <c r="T14" s="32"/>
      <c r="U14" s="32"/>
      <c r="V14" s="32"/>
      <c r="W14" s="32"/>
      <c r="X14" s="32"/>
      <c r="Y14" s="32"/>
      <c r="Z14" s="32"/>
      <c r="AA14" s="32"/>
      <c r="AB14" s="32"/>
      <c r="AC14" s="32"/>
      <c r="AD14" s="32"/>
      <c r="AE14" s="32"/>
    </row>
    <row r="15" customFormat="false" ht="15.75" hidden="false" customHeight="false" outlineLevel="0" collapsed="false">
      <c r="A15" s="33"/>
      <c r="B15" s="33"/>
      <c r="C15" s="33"/>
      <c r="D15" s="33"/>
      <c r="E15" s="32"/>
      <c r="F15" s="34"/>
      <c r="G15" s="35"/>
      <c r="H15" s="35"/>
      <c r="I15" s="35"/>
      <c r="J15" s="35"/>
      <c r="K15" s="35"/>
      <c r="L15" s="35"/>
      <c r="M15" s="35"/>
      <c r="N15" s="35"/>
      <c r="O15" s="35"/>
      <c r="P15" s="35"/>
      <c r="Q15" s="35"/>
      <c r="R15" s="35"/>
      <c r="S15" s="35"/>
      <c r="T15" s="35"/>
      <c r="U15" s="35"/>
      <c r="V15" s="35"/>
      <c r="W15" s="35"/>
      <c r="X15" s="35"/>
      <c r="Y15" s="35"/>
      <c r="Z15" s="35"/>
      <c r="AA15" s="35"/>
    </row>
    <row r="16" customFormat="false" ht="15.75" hidden="false" customHeight="false" outlineLevel="0" collapsed="false">
      <c r="A16" s="36" t="s">
        <v>0</v>
      </c>
    </row>
    <row r="1048565" customFormat="false" ht="12.8" hidden="false" customHeight="false" outlineLevel="0" collapsed="false"/>
    <row r="1048566" customFormat="false" ht="12.8" hidden="false" customHeight="false" outlineLevel="0" collapsed="false"/>
    <row r="1048567" customFormat="false" ht="12.8" hidden="false" customHeight="false" outlineLevel="0" collapsed="false"/>
    <row r="1048568" customFormat="false" ht="12.8" hidden="false" customHeight="false" outlineLevel="0" collapsed="false"/>
    <row r="1048569" customFormat="false" ht="12.8" hidden="false" customHeight="false" outlineLevel="0" collapsed="false"/>
    <row r="1048570" customFormat="false" ht="12.8" hidden="false" customHeight="false" outlineLevel="0" collapsed="false"/>
    <row r="1048571" customFormat="false" ht="12.8" hidden="false" customHeight="false" outlineLevel="0" collapsed="false"/>
    <row r="1048572" customFormat="false" ht="12.8" hidden="false" customHeight="false" outlineLevel="0" collapsed="false"/>
    <row r="1048573" customFormat="false" ht="12.8" hidden="false" customHeight="false" outlineLevel="0" collapsed="false"/>
    <row r="1048574" customFormat="false" ht="12.8" hidden="false" customHeight="false" outlineLevel="0" collapsed="false"/>
    <row r="1048575" customFormat="false" ht="12.8" hidden="false" customHeight="false" outlineLevel="0" collapsed="false"/>
    <row r="1048576" customFormat="false" ht="12.8" hidden="false" customHeight="false" outlineLevel="0" collapsed="false"/>
  </sheetData>
  <mergeCells count="16">
    <mergeCell ref="A3:AE3"/>
    <mergeCell ref="A4:AE4"/>
    <mergeCell ref="A6:B6"/>
    <mergeCell ref="C6:AE6"/>
    <mergeCell ref="A7:AE7"/>
    <mergeCell ref="A8:AE8"/>
    <mergeCell ref="A9:A10"/>
    <mergeCell ref="B9:C10"/>
    <mergeCell ref="D9:D10"/>
    <mergeCell ref="E9:E10"/>
    <mergeCell ref="F9:F10"/>
    <mergeCell ref="AA9:AA10"/>
    <mergeCell ref="AD9:AD10"/>
    <mergeCell ref="B11:C11"/>
    <mergeCell ref="A12:AD12"/>
    <mergeCell ref="A14:AE14"/>
  </mergeCells>
  <printOptions headings="false" gridLines="false" gridLinesSet="true" horizontalCentered="false" verticalCentered="false"/>
  <pageMargins left="0.240277777777778" right="0.240277777777778" top="0.05" bottom="0.209722222222222" header="0.511811023622047" footer="0.511811023622047"/>
  <pageSetup paperSize="9" scale="100" fitToWidth="1" fitToHeight="0" pageOrder="downThenOver" orientation="landscape" blackAndWhite="false" draft="false" cellComments="none" firstPageNumber="1" useFirstPageNumber="true" horizontalDpi="300" verticalDpi="300" copies="1"/>
  <headerFooter differentFirst="false" differentOddEven="false">
    <oddHeader/>
    <odd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97</TotalTime>
  <Application>LibreOffice/7.6.7.2$Linux_X86_64 LibreOffice_project/60$Build-2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2014-01-17T11:35:00Z</dcterms:created>
  <dc:creator>Аюпов Дамир Айратович</dc:creator>
  <dc:description/>
  <dc:language>ru-RU</dc:language>
  <cp:lastModifiedBy/>
  <dcterms:modified xsi:type="dcterms:W3CDTF">2026-08-17T11:28:51Z</dcterms:modified>
  <cp:revision>43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Generator">
    <vt:lpwstr>NPOI</vt:lpwstr>
  </property>
  <property fmtid="{D5CDD505-2E9C-101B-9397-08002B2CF9AE}" pid="3" name="Generator Version">
    <vt:lpwstr>2.4.1</vt:lpwstr>
  </property>
  <property fmtid="{D5CDD505-2E9C-101B-9397-08002B2CF9AE}" pid="4" name="KSOProductBuildVer">
    <vt:lpwstr>1049-11.2.0.10101</vt:lpwstr>
  </property>
</Properties>
</file>