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040" windowHeight="10170"/>
  </bookViews>
  <sheets>
    <sheet name="Лист1" sheetId="5" r:id="rId1"/>
  </sheets>
  <calcPr calcId="145621"/>
</workbook>
</file>

<file path=xl/calcChain.xml><?xml version="1.0" encoding="utf-8"?>
<calcChain xmlns="http://schemas.openxmlformats.org/spreadsheetml/2006/main">
  <c r="H11" i="5" l="1"/>
  <c r="I11" i="5" s="1"/>
  <c r="J11" i="5" s="1"/>
  <c r="K11" i="5"/>
  <c r="L11" i="5" s="1"/>
  <c r="M11" i="5" s="1"/>
  <c r="N11" i="5" s="1"/>
  <c r="N12" i="5" l="1"/>
</calcChain>
</file>

<file path=xl/sharedStrings.xml><?xml version="1.0" encoding="utf-8"?>
<sst xmlns="http://schemas.openxmlformats.org/spreadsheetml/2006/main" count="22" uniqueCount="22">
  <si>
    <t>НМЦК с учетом округления цены за единицу (руб.)**</t>
  </si>
  <si>
    <t>Цена за единицу изм. с округлением (вниз) до сотых долей после запятой (руб.)</t>
  </si>
  <si>
    <t>Цена за единицу изм. (руб.)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</si>
  <si>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</si>
  <si>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</si>
  <si>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</si>
  <si>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</si>
  <si>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</si>
  <si>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</si>
  <si>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</si>
  <si>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</si>
  <si>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</si>
  <si>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</si>
  <si>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</si>
  <si>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</si>
  <si>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В результате проведенного расчета Н(М)ЦК  контракта составила, руб.:</t>
  </si>
  <si>
    <t>шт.</t>
  </si>
  <si>
    <t>Поставщик № 1 (Исх. №б/н от 12.08.2026)</t>
  </si>
  <si>
    <t>Поставщик № 2 (Исх. №б/н от 12.08.2026)</t>
  </si>
  <si>
    <t>Поставщик № 3 (Исх. №б/н от 10.08.2026)</t>
  </si>
  <si>
    <t xml:space="preserve">Информационный плакат в рамке (Рамка клик - профиль формат А2 с печатью изображения)   </t>
  </si>
  <si>
    <t>При расчете начальной (максимальной) цены контракта применяется метод сопоставимых рыночных цен в соответствии с частями 2-6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</si>
</sst>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/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 shrinkToFit="1"/>
    </xf>
    <xf numFmtId="4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3" xfId="0" applyFont="1" applyBorder="1" applyAlignment="1"/>
    <xf numFmtId="0" fontId="2" fillId="0" borderId="1" xfId="0" applyFont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8" fillId="2" borderId="0" xfId="0" applyFont="1" applyFill="1"/>
    <xf numFmtId="0" fontId="8" fillId="2" borderId="0" xfId="0" applyFont="1" applyFill="1" applyAlignment="1">
      <alignment horizontal="right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9</xdr:row>
      <xdr:rowOff>952500</xdr:rowOff>
    </xdr:from>
    <xdr:to>
      <xdr:col>8</xdr:col>
      <xdr:colOff>0</xdr:colOff>
      <xdr:row>9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21050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9</xdr:row>
      <xdr:rowOff>1238250</xdr:rowOff>
    </xdr:from>
    <xdr:to>
      <xdr:col>8</xdr:col>
      <xdr:colOff>457200</xdr:colOff>
      <xdr:row>9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3907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9</xdr:row>
      <xdr:rowOff>952500</xdr:rowOff>
    </xdr:from>
    <xdr:to>
      <xdr:col>8</xdr:col>
      <xdr:colOff>0</xdr:colOff>
      <xdr:row>9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2105025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9</xdr:row>
      <xdr:rowOff>1238250</xdr:rowOff>
    </xdr:from>
    <xdr:to>
      <xdr:col>8</xdr:col>
      <xdr:colOff>457200</xdr:colOff>
      <xdr:row>9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23907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9</xdr:row>
      <xdr:rowOff>952500</xdr:rowOff>
    </xdr:from>
    <xdr:to>
      <xdr:col>10</xdr:col>
      <xdr:colOff>0</xdr:colOff>
      <xdr:row>9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21050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9</xdr:row>
      <xdr:rowOff>923925</xdr:rowOff>
    </xdr:from>
    <xdr:to>
      <xdr:col>8</xdr:col>
      <xdr:colOff>1019175</xdr:colOff>
      <xdr:row>9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20764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9</xdr:row>
      <xdr:rowOff>1600200</xdr:rowOff>
    </xdr:from>
    <xdr:to>
      <xdr:col>10</xdr:col>
      <xdr:colOff>1504950</xdr:colOff>
      <xdr:row>9</xdr:row>
      <xdr:rowOff>1962150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275272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9</xdr:row>
      <xdr:rowOff>1238250</xdr:rowOff>
    </xdr:from>
    <xdr:to>
      <xdr:col>10</xdr:col>
      <xdr:colOff>457200</xdr:colOff>
      <xdr:row>9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3907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view="pageBreakPreview" zoomScale="85" zoomScaleNormal="100" zoomScaleSheetLayoutView="85" workbookViewId="0">
      <selection activeCell="W10" sqref="W10"/>
    </sheetView>
  </sheetViews>
  <sheetFormatPr defaultRowHeight="15" x14ac:dyDescent="0.25"/>
  <cols>
    <col min="1" max="1" width="5.28515625" customWidth="1"/>
    <col min="2" max="2" width="37.85546875" customWidth="1"/>
    <col min="5" max="5" width="15.140625" customWidth="1"/>
    <col min="6" max="6" width="14.85546875" customWidth="1"/>
    <col min="7" max="7" width="15.140625" customWidth="1"/>
    <col min="8" max="8" width="17.140625" customWidth="1"/>
    <col min="9" max="9" width="17.7109375" customWidth="1"/>
    <col min="10" max="10" width="18.28515625" customWidth="1"/>
    <col min="11" max="11" width="24.7109375" customWidth="1"/>
    <col min="12" max="12" width="16.5703125" customWidth="1"/>
    <col min="13" max="13" width="13.5703125" customWidth="1"/>
    <col min="14" max="14" width="15.5703125" customWidth="1"/>
  </cols>
  <sheetData>
    <row r="1" spans="1:14" ht="16.5" x14ac:dyDescent="0.25">
      <c r="A1" s="23"/>
      <c r="B1" s="23"/>
      <c r="C1" s="23"/>
      <c r="D1" s="23"/>
      <c r="E1" s="23"/>
      <c r="F1" s="23"/>
      <c r="G1" s="23"/>
      <c r="H1" s="24"/>
      <c r="I1" s="24"/>
      <c r="J1" s="24"/>
      <c r="K1" s="24"/>
      <c r="L1" s="24"/>
      <c r="M1" s="24"/>
      <c r="N1" s="24"/>
    </row>
    <row r="2" spans="1:14" ht="16.5" x14ac:dyDescent="0.25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x14ac:dyDescent="0.25">
      <c r="A4" s="27" t="s">
        <v>21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9" spans="1:14" ht="46.5" customHeight="1" x14ac:dyDescent="0.25">
      <c r="A9" s="19" t="s">
        <v>13</v>
      </c>
      <c r="B9" s="20" t="s">
        <v>12</v>
      </c>
      <c r="C9" s="20" t="s">
        <v>11</v>
      </c>
      <c r="D9" s="20" t="s">
        <v>10</v>
      </c>
      <c r="E9" s="21" t="s">
        <v>9</v>
      </c>
      <c r="F9" s="21"/>
      <c r="G9" s="21"/>
      <c r="H9" s="22" t="s">
        <v>8</v>
      </c>
      <c r="I9" s="22"/>
      <c r="J9" s="22"/>
      <c r="K9" s="15" t="s">
        <v>7</v>
      </c>
      <c r="L9" s="16"/>
      <c r="M9" s="16"/>
      <c r="N9" s="17"/>
    </row>
    <row r="10" spans="1:14" ht="174.75" customHeight="1" x14ac:dyDescent="0.25">
      <c r="A10" s="19"/>
      <c r="B10" s="20"/>
      <c r="C10" s="20"/>
      <c r="D10" s="20"/>
      <c r="E10" s="4" t="s">
        <v>17</v>
      </c>
      <c r="F10" s="4" t="s">
        <v>18</v>
      </c>
      <c r="G10" s="4" t="s">
        <v>19</v>
      </c>
      <c r="H10" s="4" t="s">
        <v>6</v>
      </c>
      <c r="I10" s="4" t="s">
        <v>5</v>
      </c>
      <c r="J10" s="3" t="s">
        <v>4</v>
      </c>
      <c r="K10" s="2" t="s">
        <v>3</v>
      </c>
      <c r="L10" s="1" t="s">
        <v>2</v>
      </c>
      <c r="M10" s="1" t="s">
        <v>1</v>
      </c>
      <c r="N10" s="1" t="s">
        <v>0</v>
      </c>
    </row>
    <row r="11" spans="1:14" s="12" customFormat="1" ht="45" x14ac:dyDescent="0.25">
      <c r="A11" s="8">
        <v>1</v>
      </c>
      <c r="B11" s="9" t="s">
        <v>20</v>
      </c>
      <c r="C11" s="8" t="s">
        <v>16</v>
      </c>
      <c r="D11" s="13">
        <v>26</v>
      </c>
      <c r="E11" s="8">
        <v>3429</v>
      </c>
      <c r="F11" s="8">
        <v>3400</v>
      </c>
      <c r="G11" s="8">
        <v>2825</v>
      </c>
      <c r="H11" s="10">
        <f t="shared" ref="H11" si="0">AVERAGE(E11:G11)</f>
        <v>3218</v>
      </c>
      <c r="I11" s="11">
        <f t="shared" ref="I11" si="1">SQRT(((SUM((POWER(E11-H11,2)),(POWER(F11-H11,2)),(POWER(G11-H11,2)))/(COLUMNS(E11:G11)-1))))</f>
        <v>340.65671870667694</v>
      </c>
      <c r="J11" s="6">
        <f t="shared" ref="J11" si="2">I11/H11*100</f>
        <v>10.585976342656213</v>
      </c>
      <c r="K11" s="7">
        <f t="shared" ref="K11" si="3">((D11/3)*(SUM(E11:G11)))</f>
        <v>83668</v>
      </c>
      <c r="L11" s="7">
        <f t="shared" ref="L11" si="4">K11/D11</f>
        <v>3218</v>
      </c>
      <c r="M11" s="7">
        <f t="shared" ref="M11" si="5">ROUND(L11,2)</f>
        <v>3218</v>
      </c>
      <c r="N11" s="7">
        <f t="shared" ref="N11" si="6">M11*D11</f>
        <v>83668</v>
      </c>
    </row>
    <row r="12" spans="1:14" s="5" customFormat="1" x14ac:dyDescent="0.25">
      <c r="A12" s="18" t="s">
        <v>15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4">
        <f>SUM(N11:N11)</f>
        <v>83668</v>
      </c>
    </row>
  </sheetData>
  <mergeCells count="11">
    <mergeCell ref="H1:N1"/>
    <mergeCell ref="A2:N2"/>
    <mergeCell ref="A4:N7"/>
    <mergeCell ref="K9:N9"/>
    <mergeCell ref="A12:M12"/>
    <mergeCell ref="A9:A10"/>
    <mergeCell ref="B9:B10"/>
    <mergeCell ref="C9:C10"/>
    <mergeCell ref="D9:D10"/>
    <mergeCell ref="E9:G9"/>
    <mergeCell ref="H9:J9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user</cp:lastModifiedBy>
  <cp:lastPrinted>2018-03-26T06:18:46Z</cp:lastPrinted>
  <dcterms:created xsi:type="dcterms:W3CDTF">2017-04-24T23:08:05Z</dcterms:created>
  <dcterms:modified xsi:type="dcterms:W3CDTF">2026-08-21T02:23:28Z</dcterms:modified>
</cp:coreProperties>
</file>