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<sst xmlns="http://schemas.openxmlformats.org/spreadsheetml/2006/main" count="32" uniqueCount="32">
  <si>
    <t xml:space="preserve">Обоснование начальной (максимальной) цены контракта на передачу неисключительных прав ЭС "Госфинансы" для бюджетных учреждений</t>
  </si>
  <si>
    <t xml:space="preserve">Характеристики объекта закупки:</t>
  </si>
  <si>
    <t xml:space="preserve">указано в Спецификации (приложение к Контракту)</t>
  </si>
  <si>
    <t xml:space="preserve">Используемый метод определения НМЦК с обоснованием:</t>
  </si>
  <si>
    <t xml:space="preserve">Метод сопоставимых рыночных цен (анализа рынка)</t>
  </si>
  <si>
    <t xml:space="preserve">Расчёт НМЦК</t>
  </si>
  <si>
    <t xml:space="preserve">Расчет начальной (максимальной) цены контракта выполнен методом сопоставимых рыночных цен в соответствии с частью 2 статьи 22 Федерального закона от 05.04.2013 г. 
№ 44-ФЗ «О контрактной системе в сфере закупок товаров, работ, услуг для обеспечения государственных и муниципальных нужд» и  Методическими рекомендациями по применению методов определения начальной (максимальной) цены контракта, цены контракта, заключаемого с (подрядчиком, исполнителем), утвержденными приказом Минэконом РФ от 02.10.2013 г. № 567.</t>
  </si>
  <si>
    <t xml:space="preserve">№</t>
  </si>
  <si>
    <t xml:space="preserve">Наименование товара, услуги (работы)</t>
  </si>
  <si>
    <t xml:space="preserve">ОКПД2/КТРУ</t>
  </si>
  <si>
    <t xml:space="preserve">Единица измерения</t>
  </si>
  <si>
    <t xml:space="preserve">Количество</t>
  </si>
  <si>
    <t xml:space="preserve">Источники цены (руб.)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</si>
  <si>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</si>
  <si>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</si>
  <si>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</si>
  <si>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Наименьшая цена (руб.)</t>
  </si>
  <si>
    <t xml:space="preserve">НМЦК по средней (руб.)</t>
  </si>
  <si>
    <t xml:space="preserve">НМЦК по минимальной (руб.)</t>
  </si>
  <si>
    <t xml:space="preserve">цена источника 1 Вх. № 02-30/760 от 21.05.2026 г.</t>
  </si>
  <si>
    <t xml:space="preserve">цена источника 2 Вх. № 02-30/761 от 21.05.2026 г.</t>
  </si>
  <si>
    <t xml:space="preserve">цена источника 3 Вх. № 02-30/762 от 21.05.2026 г.</t>
  </si>
  <si>
    <t xml:space="preserve">ЭС "Госфинансы". Для бюджетных учреждений. Простая неисключительная лицензия на использование Базы данных. 1 пользователь. 12 мес.</t>
  </si>
  <si>
    <t xml:space="preserve">63.11.13.000</t>
  </si>
  <si>
    <t xml:space="preserve">УСЛ. ЕД.</t>
  </si>
  <si>
    <t xml:space="preserve">Итого:</t>
  </si>
  <si>
    <t xml:space="preserve">На основании проведенного анализа рынка и расчетов, НМЦК составляет:</t>
  </si>
  <si>
    <t xml:space="preserve">В связи с тем, что закупка проводится через Единый агрегатор торговли (ЕАТ), закупочная сессия проводится по наименьшей цене за единицу товара. В результате, сумма НМЦК составляет:</t>
  </si>
  <si>
    <t xml:space="preserve">Дата подготовки обоснования НМЦК:21.05.2026 года</t>
  </si>
  <si>
    <t xml:space="preserve">Работник контрактной службы:</t>
  </si>
  <si>
    <t xml:space="preserve">/</t>
  </si>
  <si>
    <t xml:space="preserve">(подпись/расшифровка подписи)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</si>
</sst>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руб.-419];[RED]\-#,##0.00\ [$руб.-419]"/>
    <numFmt numFmtId="166" formatCode="dd/mm/yy"/>
    <numFmt numFmtId="167" formatCode="#,##0.00"/>
    <numFmt numFmtId="168" formatCode="#,##0.00&quot;   &quot;;\-#,##0.00&quot;   &quot;"/>
    <numFmt numFmtId="169" formatCode="0.00%"/>
    <numFmt numFmtId="170" formatCode="#,##0.00&quot;р.&quot;;\-#,##0.00&quot;р.&quot;"/>
  </numFmts>
  <fonts count="2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Noto Sans CJK SC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 val="true"/>
      <sz val="20"/>
      <color rgb="FF000000"/>
      <name val="Times New Roman"/>
      <family val="1"/>
      <charset val="1"/>
    </font>
    <font>
      <sz val="15"/>
      <color rgb="FF000000"/>
      <name val="Times New Roman"/>
      <family val="1"/>
      <charset val="1"/>
    </font>
    <font>
      <b val="true"/>
      <sz val="15"/>
      <color rgb="FF000000"/>
      <name val="Times New Roman"/>
      <family val="1"/>
      <charset val="1"/>
    </font>
    <font>
      <sz val="20"/>
      <color rgb="FF000000"/>
      <name val="Times New Roman"/>
      <family val="1"/>
      <charset val="1"/>
    </font>
    <font>
      <sz val="20"/>
      <name val="Times New Roman"/>
      <family val="1"/>
    </font>
    <font>
      <sz val="20"/>
      <color rgb="FF000000"/>
      <name val="Times New Roman"/>
      <family val="1"/>
    </font>
    <font>
      <b val="true"/>
      <u val="single"/>
      <sz val="2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3"/>
      <color rgb="FF000000"/>
      <name val="Times New Roman"/>
      <family val="0"/>
    </font>
    <font>
      <sz val="10"/>
      <color rgb="FF000000"/>
      <name val="Times New Roman"/>
      <family val="0"/>
    </font>
    <font>
      <sz val="12"/>
      <color rgb="FF000000"/>
      <name val="Cambria Math"/>
      <family val="0"/>
    </font>
    <font>
      <sz val="5"/>
      <color rgb="FF000000"/>
      <name val="Times New Roman"/>
      <family val="0"/>
    </font>
    <font>
      <sz val="11"/>
      <color rgb="FF000000"/>
      <name val="Cambria Math"/>
      <family val="0"/>
    </font>
    <font>
      <sz val="11"/>
      <color rgb="FF000000"/>
      <name val="Times New Roman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0" xfId="2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10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10" fillId="0" borderId="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7" fillId="0" borderId="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2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0" borderId="4" xfId="2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5" xfId="21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Результат2" xfId="20"/>
    <cellStyle name="Excel Built-in Normal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609120</xdr:colOff>
      <xdr:row>6</xdr:row>
      <xdr:rowOff>48600</xdr:rowOff>
    </xdr:from>
    <xdr:to>
      <xdr:col>6</xdr:col>
      <xdr:colOff>409320</xdr:colOff>
      <xdr:row>6</xdr:row>
      <xdr:rowOff>1772280</xdr:rowOff>
    </xdr:to>
    <xdr:sp>
      <xdr:nvSpPr>
        <xdr:cNvPr id="1" name="TextBox 1"/>
        <xdr:cNvSpPr/>
      </xdr:nvSpPr>
      <xdr:spPr>
        <a:xfrm>
          <a:off x="6292440" y="2598840"/>
          <a:ext cx="4436280" cy="1723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Среднее квадратичное отклонение: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𝜎= √(( ∑2_(𝑖=1)^𝑛▒</a:t>
          </a: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〖〖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(ц_𝑖  − ⟨ц⟩)</a:t>
          </a: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^2  </a:t>
          </a: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)/(𝑛−1))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5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⟨ц⟩" – среднее арифметическое всех цен;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𝑛 "– количество значений, используемых в расчете;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𝑖 "– номер источника ценовой информации;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ц_𝑖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"– цена единицы товара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0</xdr:col>
      <xdr:colOff>45360</xdr:colOff>
      <xdr:row>6</xdr:row>
      <xdr:rowOff>72000</xdr:rowOff>
    </xdr:from>
    <xdr:to>
      <xdr:col>3</xdr:col>
      <xdr:colOff>222120</xdr:colOff>
      <xdr:row>6</xdr:row>
      <xdr:rowOff>1795680</xdr:rowOff>
    </xdr:to>
    <xdr:sp>
      <xdr:nvSpPr>
        <xdr:cNvPr id="2" name="TextBox 2"/>
        <xdr:cNvSpPr/>
      </xdr:nvSpPr>
      <xdr:spPr>
        <a:xfrm>
          <a:off x="45360" y="2622240"/>
          <a:ext cx="5860080" cy="1723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0" tIns="0" rIns="0" bIns="0" anchor="t">
          <a:noAutofit/>
        </a:bodyPr>
        <a:p>
          <a:pPr>
            <a:lnSpc>
              <a:spcPct val="100000"/>
            </a:lnSpc>
            <a:tabLst>
              <a:tab pos="0" algn="l"/>
            </a:tabLst>
          </a:pPr>
          <a:r>
            <a:rPr lang="ru-RU" sz="13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Расчет НМЦК (рын) произведен по формуле: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〖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НМЦК</a:t>
          </a: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^рын=𝑣/𝑛×∑_(𝑖=1)^𝑛▒ц_𝑖 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𝑣 "– количество (объем) закупаемого товара;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𝑛 "– количество значений, используемых в расчете;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𝑖 "– номер источника ценовой информации;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ц_𝑖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"– цена единицы товара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6</xdr:col>
      <xdr:colOff>411120</xdr:colOff>
      <xdr:row>6</xdr:row>
      <xdr:rowOff>25920</xdr:rowOff>
    </xdr:from>
    <xdr:to>
      <xdr:col>8</xdr:col>
      <xdr:colOff>1126080</xdr:colOff>
      <xdr:row>6</xdr:row>
      <xdr:rowOff>1749600</xdr:rowOff>
    </xdr:to>
    <xdr:sp>
      <xdr:nvSpPr>
        <xdr:cNvPr id="3" name="TextBox 3"/>
        <xdr:cNvSpPr/>
      </xdr:nvSpPr>
      <xdr:spPr>
        <a:xfrm>
          <a:off x="10730520" y="2576160"/>
          <a:ext cx="5244480" cy="1723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Коэффициент вариации: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𝑉=𝜎/⟨ц⟩   × 100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⟨ц⟩" – среднее арифметическое всех цен;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𝜎" – cреднее квадратичное отклонение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7" colorId="64" zoomScale="65" zoomScaleNormal="65" zoomScalePageLayoutView="100" workbookViewId="0">
      <selection pane="topLeft" activeCell="A6" activeCellId="0" sqref="A6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1" width="7.65"/>
    <col collapsed="false" customWidth="true" hidden="false" outlineLevel="0" max="2" min="2" style="2" width="72.98"/>
    <col collapsed="false" customWidth="true" hidden="true" outlineLevel="0" max="3" min="3" style="2" width="3.92"/>
    <col collapsed="false" customWidth="true" hidden="false" outlineLevel="0" max="4" min="4" style="2" width="24.31"/>
    <col collapsed="false" customWidth="true" hidden="false" outlineLevel="0" max="5" min="5" style="2" width="18.52"/>
    <col collapsed="false" customWidth="true" hidden="false" outlineLevel="0" max="6" min="6" style="2" width="22.95"/>
    <col collapsed="false" customWidth="true" hidden="false" outlineLevel="0" max="7" min="7" style="2" width="31.99"/>
    <col collapsed="false" customWidth="true" hidden="false" outlineLevel="0" max="8" min="8" style="2" width="32.27"/>
    <col collapsed="false" customWidth="true" hidden="false" outlineLevel="0" max="9" min="9" style="2" width="32.34"/>
    <col collapsed="false" customWidth="true" hidden="false" outlineLevel="0" max="10" min="10" style="2" width="24.11"/>
    <col collapsed="false" customWidth="true" hidden="false" outlineLevel="0" max="11" min="11" style="2" width="22.88"/>
    <col collapsed="false" customWidth="true" hidden="false" outlineLevel="0" max="12" min="12" style="2" width="17.46"/>
    <col collapsed="false" customWidth="true" hidden="false" outlineLevel="0" max="13" min="13" style="2" width="23.8"/>
    <col collapsed="false" customWidth="true" hidden="false" outlineLevel="0" max="14" min="14" style="2" width="19.48"/>
    <col collapsed="false" customWidth="true" hidden="false" outlineLevel="0" max="15" min="15" style="2" width="25.39"/>
    <col collapsed="false" customWidth="true" hidden="false" outlineLevel="0" max="16" min="16" style="2" width="23.94"/>
    <col collapsed="false" customWidth="true" hidden="false" outlineLevel="0" max="21" min="17" style="2" width="11.96"/>
    <col collapsed="false" customWidth="true" hidden="false" outlineLevel="0" max="22" min="22" style="3" width="11.96"/>
    <col collapsed="false" customWidth="true" hidden="false" outlineLevel="0" max="1024" min="23" style="2" width="11.96"/>
  </cols>
  <sheetData>
    <row r="1" customFormat="false" ht="19.5" hidden="false" customHeight="true" outlineLevel="0" collapsed="false"/>
    <row r="2" customFormat="false" ht="33.15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</row>
    <row r="3" customFormat="false" ht="19.5" hidden="false" customHeight="true" outlineLevel="0" collapsed="false">
      <c r="A3" s="6" t="s">
        <v>1</v>
      </c>
      <c r="B3" s="6"/>
      <c r="C3" s="6" t="s">
        <v>2</v>
      </c>
      <c r="D3" s="6"/>
      <c r="E3" s="6"/>
      <c r="F3" s="6"/>
      <c r="G3" s="6"/>
      <c r="H3" s="6"/>
      <c r="I3" s="6"/>
      <c r="J3" s="6"/>
      <c r="K3" s="6"/>
      <c r="L3" s="6"/>
      <c r="M3" s="6"/>
      <c r="N3" s="5"/>
      <c r="O3" s="5"/>
    </row>
    <row r="4" customFormat="false" ht="33.25" hidden="false" customHeight="true" outlineLevel="0" collapsed="false">
      <c r="A4" s="7" t="s">
        <v>3</v>
      </c>
      <c r="B4" s="7"/>
      <c r="C4" s="7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5"/>
      <c r="O4" s="5"/>
    </row>
    <row r="5" customFormat="false" ht="18.1" hidden="false" customHeight="false" outlineLevel="0" collapsed="false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"/>
      <c r="O5" s="5"/>
    </row>
    <row r="6" customFormat="false" ht="77.3" hidden="false" customHeight="true" outlineLevel="0" collapsed="false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customFormat="false" ht="145.5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customFormat="false" ht="27.95" hidden="false" customHeight="true" outlineLevel="0" collapsed="false">
      <c r="A8" s="10" t="s">
        <v>7</v>
      </c>
      <c r="B8" s="10" t="s">
        <v>8</v>
      </c>
      <c r="C8" s="10"/>
      <c r="D8" s="10" t="s">
        <v>9</v>
      </c>
      <c r="E8" s="10" t="s">
        <v>10</v>
      </c>
      <c r="F8" s="10" t="s">
        <v>11</v>
      </c>
      <c r="G8" s="11" t="s">
        <v>12</v>
      </c>
      <c r="H8" s="11"/>
      <c r="I8" s="11"/>
      <c r="J8" s="10" t="s">
        <v>13</v>
      </c>
      <c r="K8" s="10" t="s">
        <v>14</v>
      </c>
      <c r="L8" s="10" t="s">
        <v>15</v>
      </c>
      <c r="M8" s="12" t="s">
        <v>16</v>
      </c>
      <c r="N8" s="10" t="s">
        <v>17</v>
      </c>
      <c r="O8" s="12" t="s">
        <v>18</v>
      </c>
      <c r="P8" s="3"/>
      <c r="R8" s="3"/>
    </row>
    <row r="9" customFormat="false" ht="89.55" hidden="false" customHeight="true" outlineLevel="0" collapsed="false">
      <c r="A9" s="10"/>
      <c r="B9" s="10"/>
      <c r="C9" s="10"/>
      <c r="D9" s="10"/>
      <c r="E9" s="10"/>
      <c r="F9" s="10"/>
      <c r="G9" s="10" t="s">
        <v>19</v>
      </c>
      <c r="H9" s="10" t="s">
        <v>20</v>
      </c>
      <c r="I9" s="10" t="s">
        <v>21</v>
      </c>
      <c r="J9" s="10"/>
      <c r="K9" s="10"/>
      <c r="L9" s="10"/>
      <c r="M9" s="10"/>
      <c r="N9" s="10"/>
      <c r="O9" s="12"/>
      <c r="P9" s="3"/>
      <c r="R9" s="3"/>
    </row>
    <row r="10" customFormat="false" ht="116.05" hidden="false" customHeight="true" outlineLevel="0" collapsed="false">
      <c r="A10" s="10" t="n">
        <v>1</v>
      </c>
      <c r="B10" s="13" t="s">
        <v>22</v>
      </c>
      <c r="C10" s="10"/>
      <c r="D10" s="14" t="s">
        <v>23</v>
      </c>
      <c r="E10" s="10" t="s">
        <v>24</v>
      </c>
      <c r="F10" s="10" t="n">
        <v>1</v>
      </c>
      <c r="G10" s="15" t="n">
        <v>117120</v>
      </c>
      <c r="H10" s="15" t="n">
        <v>131174.4</v>
      </c>
      <c r="I10" s="15" t="n">
        <v>136444.8</v>
      </c>
      <c r="J10" s="16" t="n">
        <f aca="false">ROUND(((G10+H10+I10)/3),2)</f>
        <v>128246.4</v>
      </c>
      <c r="K10" s="17" t="n">
        <f aca="false">SQRT(((POWER(G10-J10,2)+POWER(H10-J10,2)+POWER(I10-J10,2))/2))/J10</f>
        <v>0.0778937082613332</v>
      </c>
      <c r="L10" s="15" t="n">
        <f aca="false">J10</f>
        <v>128246.4</v>
      </c>
      <c r="M10" s="18" t="n">
        <f aca="false">MIN(G10:I10)</f>
        <v>117120</v>
      </c>
      <c r="N10" s="15" t="n">
        <f aca="false">L10*F10</f>
        <v>128246.4</v>
      </c>
      <c r="O10" s="18" t="n">
        <f aca="false">M10*F10</f>
        <v>117120</v>
      </c>
      <c r="R10" s="3"/>
    </row>
    <row r="11" customFormat="false" ht="31.2" hidden="false" customHeight="true" outlineLevel="0" collapsed="false">
      <c r="A11" s="19" t="s">
        <v>25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 t="str">
        <f aca="false">#ref!</f>
        <v>Ошибка:520</v>
      </c>
      <c r="N11" s="20" t="n">
        <f aca="false">SUM(N10)</f>
        <v>128246.4</v>
      </c>
      <c r="O11" s="21" t="n">
        <f aca="false">SUM(O10)</f>
        <v>117120</v>
      </c>
    </row>
    <row r="12" customFormat="false" ht="24.45" hidden="false" customHeight="true" outlineLevel="0" collapsed="false">
      <c r="A12" s="22" t="s">
        <v>26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customFormat="false" ht="24.45" hidden="false" customHeight="false" outlineLevel="0" collapsed="false">
      <c r="A13" s="23" t="n">
        <f aca="false">N11</f>
        <v>128246.4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customFormat="false" ht="24.45" hidden="false" customHeight="true" outlineLevel="0" collapsed="false">
      <c r="A14" s="24" t="s">
        <v>27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customFormat="false" ht="24.45" hidden="false" customHeight="false" outlineLevel="0" collapsed="false">
      <c r="A15" s="25" t="n">
        <f aca="false">O11</f>
        <v>117120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customFormat="false" ht="37.3" hidden="false" customHeight="true" outlineLevel="0" collapsed="false">
      <c r="A16" s="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customFormat="false" ht="15" hidden="false" customHeight="true" outlineLevel="0" collapsed="false">
      <c r="A17" s="26" t="s">
        <v>29</v>
      </c>
      <c r="B17" s="26"/>
      <c r="C17" s="26"/>
    </row>
    <row r="18" customFormat="false" ht="15" hidden="false" customHeight="true" outlineLevel="0" collapsed="false">
      <c r="A18" s="27"/>
      <c r="B18" s="27"/>
      <c r="C18" s="27"/>
      <c r="D18" s="27"/>
    </row>
    <row r="19" customFormat="false" ht="15" hidden="false" customHeight="true" outlineLevel="0" collapsed="false">
      <c r="A19" s="28" t="s">
        <v>30</v>
      </c>
      <c r="B19" s="28"/>
      <c r="C19" s="28"/>
      <c r="D19" s="28"/>
    </row>
    <row r="20" customFormat="false" ht="15" hidden="false" customHeight="true" outlineLevel="0" collapsed="false">
      <c r="A20" s="27" t="s">
        <v>31</v>
      </c>
      <c r="B20" s="27"/>
      <c r="C20" s="27"/>
      <c r="D20" s="27"/>
    </row>
    <row r="56" customFormat="false" ht="38.1" hidden="false" customHeight="true" outlineLevel="0" collapsed="false"/>
    <row r="57" customFormat="false" ht="38.1" hidden="false" customHeight="true" outlineLevel="0" collapsed="false"/>
    <row r="58" customFormat="false" ht="38.1" hidden="false" customHeight="true" outlineLevel="0" collapsed="false"/>
    <row r="59" customFormat="false" ht="38.1" hidden="false" customHeight="true" outlineLevel="0" collapsed="false"/>
    <row r="60" customFormat="false" ht="38.1" hidden="false" customHeight="true" outlineLevel="0" collapsed="false"/>
    <row r="61" customFormat="false" ht="38.1" hidden="false" customHeight="true" outlineLevel="0" collapsed="false"/>
    <row r="62" customFormat="false" ht="38.1" hidden="false" customHeight="true" outlineLevel="0" collapsed="false"/>
    <row r="63" customFormat="false" ht="38.1" hidden="false" customHeight="true" outlineLevel="0" collapsed="false"/>
    <row r="64" customFormat="false" ht="38.1" hidden="false" customHeight="true" outlineLevel="0" collapsed="false"/>
    <row r="65" customFormat="false" ht="38.1" hidden="false" customHeight="true" outlineLevel="0" collapsed="false"/>
    <row r="66" customFormat="false" ht="38.1" hidden="false" customHeight="true" outlineLevel="0" collapsed="false"/>
    <row r="67" customFormat="false" ht="38.1" hidden="false" customHeight="true" outlineLevel="0" collapsed="false"/>
    <row r="68" customFormat="false" ht="38.1" hidden="false" customHeight="true" outlineLevel="0" collapsed="false"/>
    <row r="69" customFormat="false" ht="38.1" hidden="false" customHeight="true" outlineLevel="0" collapsed="false"/>
    <row r="70" customFormat="false" ht="38.1" hidden="false" customHeight="true" outlineLevel="0" collapsed="false"/>
    <row r="71" customFormat="false" ht="38.1" hidden="false" customHeight="true" outlineLevel="0" collapsed="false"/>
    <row r="72" customFormat="false" ht="38.1" hidden="false" customHeight="true" outlineLevel="0" collapsed="false"/>
    <row r="73" customFormat="false" ht="38.1" hidden="false" customHeight="true" outlineLevel="0" collapsed="false"/>
    <row r="74" customFormat="false" ht="38.1" hidden="false" customHeight="true" outlineLevel="0" collapsed="false"/>
    <row r="75" customFormat="false" ht="38.1" hidden="false" customHeight="true" outlineLevel="0" collapsed="false"/>
    <row r="76" customFormat="false" ht="38.1" hidden="false" customHeight="true" outlineLevel="0" collapsed="false"/>
    <row r="77" customFormat="false" ht="38.1" hidden="false" customHeight="true" outlineLevel="0" collapsed="false"/>
    <row r="78" customFormat="false" ht="38.1" hidden="false" customHeight="true" outlineLevel="0" collapsed="false"/>
    <row r="79" customFormat="false" ht="38.1" hidden="false" customHeight="true" outlineLevel="0" collapsed="false"/>
    <row r="80" customFormat="false" ht="38.1" hidden="false" customHeight="true" outlineLevel="0" collapsed="false"/>
    <row r="81" customFormat="false" ht="38.1" hidden="false" customHeight="true" outlineLevel="0" collapsed="false"/>
    <row r="82" customFormat="false" ht="38.1" hidden="false" customHeight="true" outlineLevel="0" collapsed="false"/>
    <row r="83" customFormat="false" ht="38.1" hidden="false" customHeight="true" outlineLevel="0" collapsed="false"/>
    <row r="84" customFormat="false" ht="38.1" hidden="false" customHeight="true" outlineLevel="0" collapsed="false"/>
    <row r="85" customFormat="false" ht="38.1" hidden="false" customHeight="true" outlineLevel="0" collapsed="false"/>
    <row r="86" customFormat="false" ht="38.1" hidden="false" customHeight="true" outlineLevel="0" collapsed="false"/>
    <row r="87" customFormat="false" ht="38.1" hidden="false" customHeight="true" outlineLevel="0" collapsed="false"/>
    <row r="88" customFormat="false" ht="38.1" hidden="false" customHeight="true" outlineLevel="0" collapsed="false"/>
    <row r="89" customFormat="false" ht="38.1" hidden="false" customHeight="true" outlineLevel="0" collapsed="false"/>
    <row r="90" customFormat="false" ht="38.1" hidden="false" customHeight="true" outlineLevel="0" collapsed="false"/>
    <row r="91" customFormat="false" ht="38.1" hidden="false" customHeight="true" outlineLevel="0" collapsed="false"/>
    <row r="92" customFormat="false" ht="38.1" hidden="false" customHeight="true" outlineLevel="0" collapsed="false"/>
    <row r="93" customFormat="false" ht="38.1" hidden="false" customHeight="true" outlineLevel="0" collapsed="false"/>
    <row r="94" customFormat="false" ht="38.1" hidden="false" customHeight="true" outlineLevel="0" collapsed="false"/>
    <row r="95" customFormat="false" ht="38.1" hidden="false" customHeight="true" outlineLevel="0" collapsed="false"/>
    <row r="96" customFormat="false" ht="38.1" hidden="false" customHeight="true" outlineLevel="0" collapsed="false"/>
    <row r="97" customFormat="false" ht="38.1" hidden="false" customHeight="true" outlineLevel="0" collapsed="false"/>
    <row r="98" customFormat="false" ht="38.1" hidden="false" customHeight="true" outlineLevel="0" collapsed="false"/>
    <row r="99" customFormat="false" ht="38.1" hidden="false" customHeight="true" outlineLevel="0" collapsed="false"/>
    <row r="100" customFormat="false" ht="38.1" hidden="false" customHeight="true" outlineLevel="0" collapsed="false"/>
    <row r="101" customFormat="false" ht="38.1" hidden="false" customHeight="true" outlineLevel="0" collapsed="false"/>
    <row r="102" customFormat="false" ht="38.1" hidden="false" customHeight="true" outlineLevel="0" collapsed="false"/>
    <row r="103" customFormat="false" ht="38.1" hidden="false" customHeight="true" outlineLevel="0" collapsed="false"/>
    <row r="104" customFormat="false" ht="38.1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0">
    <mergeCell ref="A2:M2"/>
    <mergeCell ref="A3:B3"/>
    <mergeCell ref="C3:M3"/>
    <mergeCell ref="A4:B4"/>
    <mergeCell ref="C4:M4"/>
    <mergeCell ref="A5:M5"/>
    <mergeCell ref="A6:O6"/>
    <mergeCell ref="A7:O7"/>
    <mergeCell ref="A8:A9"/>
    <mergeCell ref="B8:C9"/>
    <mergeCell ref="D8:D9"/>
    <mergeCell ref="E8:E9"/>
    <mergeCell ref="F8:F9"/>
    <mergeCell ref="G8:I8"/>
    <mergeCell ref="J8:J9"/>
    <mergeCell ref="K8:K9"/>
    <mergeCell ref="L8:L9"/>
    <mergeCell ref="M8:M9"/>
    <mergeCell ref="N8:N9"/>
    <mergeCell ref="O8:O9"/>
    <mergeCell ref="A11:M11"/>
    <mergeCell ref="A12:O12"/>
    <mergeCell ref="A13:O13"/>
    <mergeCell ref="A14:O14"/>
    <mergeCell ref="A15:O15"/>
    <mergeCell ref="A16:O16"/>
    <mergeCell ref="A17:C17"/>
    <mergeCell ref="A18:D18"/>
    <mergeCell ref="A19:D19"/>
    <mergeCell ref="A20:D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928</TotalTime>
  <Application>LibreOffice/26.2.3.2$Linux_X86_64 LibreOffice_project/d4d5ed47b6084125f28d269a5650105d54dde034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cp:lastPrinted>2026-02-19T10:59:49Z</cp:lastPrinted>
  <dcterms:modified xsi:type="dcterms:W3CDTF">2026-05-21T14:42:18Z</dcterms:modified>
  <cp:revision>47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