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арова\2026 Мельник\86 Предварительные\"/>
    </mc:Choice>
  </mc:AlternateContent>
  <bookViews>
    <workbookView xWindow="0" yWindow="0" windowWidth="28395" windowHeight="11730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19" i="1" l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18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79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44" i="1"/>
  <c r="I3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40" i="1"/>
  <c r="I41" i="1"/>
  <c r="I42" i="1"/>
  <c r="I9" i="1"/>
  <c r="H157" i="1" l="1"/>
  <c r="G157" i="1"/>
  <c r="F157" i="1"/>
  <c r="J115" i="1"/>
  <c r="K115" i="1" s="1"/>
  <c r="J114" i="1"/>
  <c r="K114" i="1" s="1"/>
  <c r="J113" i="1"/>
  <c r="K113" i="1" s="1"/>
  <c r="J112" i="1"/>
  <c r="K112" i="1" s="1"/>
  <c r="J111" i="1"/>
  <c r="K111" i="1" s="1"/>
  <c r="N110" i="1"/>
  <c r="N109" i="1"/>
  <c r="J108" i="1"/>
  <c r="K108" i="1" s="1"/>
  <c r="J107" i="1"/>
  <c r="K107" i="1" s="1"/>
  <c r="J106" i="1"/>
  <c r="K106" i="1" s="1"/>
  <c r="J105" i="1"/>
  <c r="K105" i="1" s="1"/>
  <c r="J104" i="1"/>
  <c r="K104" i="1" s="1"/>
  <c r="J103" i="1"/>
  <c r="K103" i="1" s="1"/>
  <c r="N102" i="1"/>
  <c r="J101" i="1"/>
  <c r="K101" i="1" s="1"/>
  <c r="J76" i="1"/>
  <c r="K76" i="1" s="1"/>
  <c r="N75" i="1"/>
  <c r="J74" i="1"/>
  <c r="K74" i="1" s="1"/>
  <c r="N73" i="1"/>
  <c r="J72" i="1"/>
  <c r="K72" i="1" s="1"/>
  <c r="J71" i="1"/>
  <c r="K71" i="1" s="1"/>
  <c r="J70" i="1"/>
  <c r="K70" i="1" s="1"/>
  <c r="N69" i="1"/>
  <c r="J68" i="1"/>
  <c r="K68" i="1" s="1"/>
  <c r="N67" i="1"/>
  <c r="J66" i="1"/>
  <c r="K66" i="1" s="1"/>
  <c r="J65" i="1"/>
  <c r="K65" i="1" s="1"/>
  <c r="J64" i="1"/>
  <c r="K64" i="1" s="1"/>
  <c r="J102" i="1" l="1"/>
  <c r="K102" i="1" s="1"/>
  <c r="N108" i="1"/>
  <c r="J69" i="1"/>
  <c r="K69" i="1" s="1"/>
  <c r="N72" i="1"/>
  <c r="J73" i="1"/>
  <c r="K73" i="1" s="1"/>
  <c r="J67" i="1"/>
  <c r="K67" i="1" s="1"/>
  <c r="N105" i="1"/>
  <c r="J110" i="1"/>
  <c r="K110" i="1" s="1"/>
  <c r="N112" i="1"/>
  <c r="N101" i="1"/>
  <c r="N113" i="1"/>
  <c r="N115" i="1"/>
  <c r="J75" i="1"/>
  <c r="K75" i="1" s="1"/>
  <c r="J109" i="1"/>
  <c r="K109" i="1" s="1"/>
  <c r="N114" i="1"/>
  <c r="N111" i="1"/>
  <c r="N107" i="1"/>
  <c r="N106" i="1"/>
  <c r="N104" i="1"/>
  <c r="N103" i="1"/>
  <c r="N76" i="1"/>
  <c r="N74" i="1"/>
  <c r="N71" i="1"/>
  <c r="N70" i="1"/>
  <c r="N68" i="1"/>
  <c r="N66" i="1"/>
  <c r="N65" i="1"/>
  <c r="N64" i="1"/>
  <c r="N156" i="1" l="1"/>
  <c r="N155" i="1"/>
  <c r="N154" i="1"/>
  <c r="J153" i="1"/>
  <c r="K153" i="1" s="1"/>
  <c r="N152" i="1"/>
  <c r="J151" i="1"/>
  <c r="K151" i="1" s="1"/>
  <c r="N150" i="1"/>
  <c r="J149" i="1"/>
  <c r="K149" i="1" s="1"/>
  <c r="N148" i="1"/>
  <c r="N147" i="1"/>
  <c r="N146" i="1"/>
  <c r="N145" i="1"/>
  <c r="N144" i="1"/>
  <c r="J143" i="1"/>
  <c r="K143" i="1" s="1"/>
  <c r="N142" i="1"/>
  <c r="N141" i="1"/>
  <c r="N140" i="1"/>
  <c r="J139" i="1"/>
  <c r="K139" i="1" s="1"/>
  <c r="N138" i="1"/>
  <c r="J137" i="1"/>
  <c r="K137" i="1" s="1"/>
  <c r="N136" i="1"/>
  <c r="J135" i="1"/>
  <c r="K135" i="1" s="1"/>
  <c r="N134" i="1"/>
  <c r="J133" i="1"/>
  <c r="K133" i="1" s="1"/>
  <c r="N132" i="1"/>
  <c r="N131" i="1"/>
  <c r="N130" i="1"/>
  <c r="N129" i="1"/>
  <c r="N128" i="1"/>
  <c r="J127" i="1"/>
  <c r="K127" i="1" s="1"/>
  <c r="N126" i="1"/>
  <c r="N125" i="1"/>
  <c r="N124" i="1"/>
  <c r="J123" i="1"/>
  <c r="K123" i="1" s="1"/>
  <c r="N122" i="1"/>
  <c r="J121" i="1"/>
  <c r="K121" i="1" s="1"/>
  <c r="N120" i="1"/>
  <c r="J119" i="1"/>
  <c r="K119" i="1" s="1"/>
  <c r="N118" i="1"/>
  <c r="J125" i="1" l="1"/>
  <c r="K125" i="1" s="1"/>
  <c r="J141" i="1"/>
  <c r="K141" i="1" s="1"/>
  <c r="J155" i="1"/>
  <c r="K155" i="1" s="1"/>
  <c r="J129" i="1"/>
  <c r="K129" i="1" s="1"/>
  <c r="J147" i="1"/>
  <c r="K147" i="1" s="1"/>
  <c r="J131" i="1"/>
  <c r="K131" i="1" s="1"/>
  <c r="J145" i="1"/>
  <c r="K145" i="1" s="1"/>
  <c r="N119" i="1"/>
  <c r="N121" i="1"/>
  <c r="N123" i="1"/>
  <c r="N127" i="1"/>
  <c r="N133" i="1"/>
  <c r="N135" i="1"/>
  <c r="N137" i="1"/>
  <c r="N139" i="1"/>
  <c r="N143" i="1"/>
  <c r="N149" i="1"/>
  <c r="N151" i="1"/>
  <c r="N153" i="1"/>
  <c r="J122" i="1"/>
  <c r="K122" i="1" s="1"/>
  <c r="J126" i="1"/>
  <c r="K126" i="1" s="1"/>
  <c r="J130" i="1"/>
  <c r="K130" i="1" s="1"/>
  <c r="J132" i="1"/>
  <c r="K132" i="1" s="1"/>
  <c r="J134" i="1"/>
  <c r="K134" i="1" s="1"/>
  <c r="J136" i="1"/>
  <c r="K136" i="1" s="1"/>
  <c r="J138" i="1"/>
  <c r="K138" i="1" s="1"/>
  <c r="J140" i="1"/>
  <c r="K140" i="1" s="1"/>
  <c r="J142" i="1"/>
  <c r="K142" i="1" s="1"/>
  <c r="J144" i="1"/>
  <c r="K144" i="1" s="1"/>
  <c r="J146" i="1"/>
  <c r="K146" i="1" s="1"/>
  <c r="J148" i="1"/>
  <c r="K148" i="1" s="1"/>
  <c r="J150" i="1"/>
  <c r="K150" i="1" s="1"/>
  <c r="J152" i="1"/>
  <c r="K152" i="1" s="1"/>
  <c r="J154" i="1"/>
  <c r="K154" i="1" s="1"/>
  <c r="J156" i="1"/>
  <c r="K156" i="1" s="1"/>
  <c r="J118" i="1"/>
  <c r="K118" i="1" s="1"/>
  <c r="J124" i="1"/>
  <c r="K124" i="1" s="1"/>
  <c r="J128" i="1"/>
  <c r="K128" i="1" s="1"/>
  <c r="J120" i="1"/>
  <c r="K120" i="1" s="1"/>
  <c r="J42" i="1"/>
  <c r="K42" i="1" s="1"/>
  <c r="J41" i="1"/>
  <c r="K41" i="1" s="1"/>
  <c r="J40" i="1"/>
  <c r="K40" i="1" s="1"/>
  <c r="N39" i="1"/>
  <c r="J38" i="1"/>
  <c r="K38" i="1" s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K26" i="1" s="1"/>
  <c r="J25" i="1"/>
  <c r="K25" i="1" s="1"/>
  <c r="J24" i="1"/>
  <c r="K24" i="1" s="1"/>
  <c r="J39" i="1" l="1"/>
  <c r="K39" i="1" s="1"/>
  <c r="N29" i="1"/>
  <c r="N33" i="1"/>
  <c r="N40" i="1"/>
  <c r="N31" i="1"/>
  <c r="N41" i="1"/>
  <c r="N38" i="1"/>
  <c r="N37" i="1"/>
  <c r="N36" i="1"/>
  <c r="N35" i="1"/>
  <c r="N34" i="1"/>
  <c r="N32" i="1"/>
  <c r="N30" i="1"/>
  <c r="J9" i="1" l="1"/>
  <c r="N9" i="1" l="1"/>
  <c r="J98" i="1"/>
  <c r="J61" i="1"/>
  <c r="J17" i="1"/>
  <c r="N24" i="1" l="1"/>
  <c r="J22" i="1"/>
  <c r="N19" i="1"/>
  <c r="N17" i="1"/>
  <c r="N16" i="1"/>
  <c r="N15" i="1"/>
  <c r="N14" i="1"/>
  <c r="N13" i="1"/>
  <c r="N12" i="1"/>
  <c r="N11" i="1"/>
  <c r="N10" i="1"/>
  <c r="N28" i="1" l="1"/>
  <c r="N18" i="1"/>
  <c r="J18" i="1"/>
  <c r="N20" i="1"/>
  <c r="J20" i="1"/>
  <c r="J10" i="1"/>
  <c r="J157" i="1" l="1"/>
  <c r="K157" i="1" s="1"/>
  <c r="J80" i="1" l="1"/>
  <c r="K80" i="1" s="1"/>
  <c r="J81" i="1"/>
  <c r="K81" i="1" s="1"/>
  <c r="N82" i="1"/>
  <c r="J83" i="1"/>
  <c r="K83" i="1" s="1"/>
  <c r="N84" i="1"/>
  <c r="J85" i="1"/>
  <c r="K85" i="1" s="1"/>
  <c r="N86" i="1"/>
  <c r="J87" i="1"/>
  <c r="K87" i="1" s="1"/>
  <c r="N88" i="1"/>
  <c r="J89" i="1"/>
  <c r="K89" i="1" s="1"/>
  <c r="J90" i="1"/>
  <c r="K90" i="1" s="1"/>
  <c r="N91" i="1"/>
  <c r="J92" i="1"/>
  <c r="K92" i="1" s="1"/>
  <c r="N93" i="1"/>
  <c r="N94" i="1"/>
  <c r="J95" i="1"/>
  <c r="K95" i="1" s="1"/>
  <c r="N96" i="1"/>
  <c r="J97" i="1"/>
  <c r="K97" i="1" s="1"/>
  <c r="N100" i="1"/>
  <c r="K98" i="1"/>
  <c r="N99" i="1"/>
  <c r="J116" i="1"/>
  <c r="K116" i="1" s="1"/>
  <c r="N45" i="1"/>
  <c r="N46" i="1"/>
  <c r="J47" i="1"/>
  <c r="N48" i="1"/>
  <c r="J49" i="1"/>
  <c r="J50" i="1"/>
  <c r="N51" i="1"/>
  <c r="N52" i="1"/>
  <c r="J53" i="1"/>
  <c r="N54" i="1"/>
  <c r="J55" i="1"/>
  <c r="N56" i="1"/>
  <c r="J57" i="1"/>
  <c r="N58" i="1"/>
  <c r="N60" i="1"/>
  <c r="J63" i="1"/>
  <c r="N62" i="1"/>
  <c r="N77" i="1"/>
  <c r="J12" i="1"/>
  <c r="J15" i="1"/>
  <c r="J19" i="1"/>
  <c r="N21" i="1"/>
  <c r="N23" i="1"/>
  <c r="N26" i="1"/>
  <c r="N27" i="1"/>
  <c r="N42" i="1"/>
  <c r="J59" i="1" l="1"/>
  <c r="K59" i="1" s="1"/>
  <c r="N59" i="1"/>
  <c r="J62" i="1"/>
  <c r="K62" i="1" s="1"/>
  <c r="J96" i="1"/>
  <c r="K96" i="1" s="1"/>
  <c r="N80" i="1"/>
  <c r="J45" i="1"/>
  <c r="K45" i="1" s="1"/>
  <c r="J99" i="1"/>
  <c r="K99" i="1" s="1"/>
  <c r="J93" i="1"/>
  <c r="K93" i="1" s="1"/>
  <c r="N87" i="1"/>
  <c r="J23" i="1"/>
  <c r="K23" i="1" s="1"/>
  <c r="N25" i="1"/>
  <c r="N50" i="1"/>
  <c r="N47" i="1"/>
  <c r="J88" i="1"/>
  <c r="K88" i="1" s="1"/>
  <c r="J84" i="1"/>
  <c r="K84" i="1" s="1"/>
  <c r="J21" i="1"/>
  <c r="K21" i="1" s="1"/>
  <c r="J77" i="1"/>
  <c r="K77" i="1" s="1"/>
  <c r="J60" i="1"/>
  <c r="J48" i="1"/>
  <c r="K48" i="1" s="1"/>
  <c r="N61" i="1"/>
  <c r="N57" i="1"/>
  <c r="N55" i="1"/>
  <c r="N49" i="1"/>
  <c r="J100" i="1"/>
  <c r="K100" i="1" s="1"/>
  <c r="J94" i="1"/>
  <c r="K94" i="1" s="1"/>
  <c r="J91" i="1"/>
  <c r="K91" i="1" s="1"/>
  <c r="J86" i="1"/>
  <c r="K86" i="1" s="1"/>
  <c r="J82" i="1"/>
  <c r="K82" i="1" s="1"/>
  <c r="N97" i="1"/>
  <c r="N90" i="1"/>
  <c r="N83" i="1"/>
  <c r="N22" i="1"/>
  <c r="K22" i="1"/>
  <c r="K20" i="1"/>
  <c r="K17" i="1"/>
  <c r="J14" i="1"/>
  <c r="K14" i="1" s="1"/>
  <c r="K10" i="1"/>
  <c r="K18" i="1"/>
  <c r="J16" i="1"/>
  <c r="K16" i="1" s="1"/>
  <c r="J13" i="1"/>
  <c r="K13" i="1" s="1"/>
  <c r="J58" i="1"/>
  <c r="K58" i="1" s="1"/>
  <c r="J56" i="1"/>
  <c r="K56" i="1" s="1"/>
  <c r="J46" i="1"/>
  <c r="K46" i="1" s="1"/>
  <c r="N116" i="1"/>
  <c r="N98" i="1"/>
  <c r="N95" i="1"/>
  <c r="N92" i="1"/>
  <c r="N89" i="1"/>
  <c r="N85" i="1"/>
  <c r="N81" i="1"/>
  <c r="J51" i="1"/>
  <c r="K51" i="1" s="1"/>
  <c r="J52" i="1"/>
  <c r="N53" i="1"/>
  <c r="J54" i="1"/>
  <c r="K54" i="1" s="1"/>
  <c r="N63" i="1"/>
  <c r="K47" i="1"/>
  <c r="K49" i="1"/>
  <c r="K50" i="1"/>
  <c r="K53" i="1"/>
  <c r="K55" i="1"/>
  <c r="K57" i="1"/>
  <c r="K63" i="1"/>
  <c r="K12" i="1"/>
  <c r="K15" i="1"/>
  <c r="K19" i="1"/>
  <c r="K9" i="1"/>
  <c r="J11" i="1" l="1"/>
  <c r="K11" i="1" s="1"/>
  <c r="N79" i="1"/>
  <c r="J79" i="1"/>
  <c r="K79" i="1" s="1"/>
  <c r="J44" i="1"/>
  <c r="K44" i="1" s="1"/>
  <c r="N44" i="1"/>
  <c r="N157" i="1" s="1"/>
  <c r="K61" i="1"/>
  <c r="K52" i="1"/>
  <c r="K60" i="1"/>
</calcChain>
</file>

<file path=xl/sharedStrings.xml><?xml version="1.0" encoding="utf-8"?>
<sst xmlns="http://schemas.openxmlformats.org/spreadsheetml/2006/main" count="317" uniqueCount="66">
  <si>
    <t>Средняя арифметическая величина цены единицы товара &lt;ц&gt;</t>
  </si>
  <si>
    <t>Среднее квадратичное отклонение</t>
  </si>
  <si>
    <t>Коэффициент вариации</t>
  </si>
  <si>
    <t>Ед.изм</t>
  </si>
  <si>
    <t>Кол-во</t>
  </si>
  <si>
    <t xml:space="preserve">Расчет НМЦК по формуле НМЦК=&lt;ц&gt;*Кол0во
</t>
  </si>
  <si>
    <t>усл.ед</t>
  </si>
  <si>
    <t xml:space="preserve">Профилактический прием (осмотр, консультация) врача терапевта </t>
  </si>
  <si>
    <t xml:space="preserve">Профилактический прием (осмотр, консультация) врача хирурга </t>
  </si>
  <si>
    <t>Профилактический прием (осмотр, консультация) врача невролога</t>
  </si>
  <si>
    <t>Профилактический прием (осмотр, консультация) врача оториноларинголога</t>
  </si>
  <si>
    <t>Профилактический прием (осмотр, консультация) врача офтальмолога</t>
  </si>
  <si>
    <t>Профилактический прием (осмотр, консультация) врача профпатолога</t>
  </si>
  <si>
    <t>Профилактический прием (осмотр, консультация) врача акушера-гинеколога</t>
  </si>
  <si>
    <t>Профилактический прием (осмотр, консультация) врача психиатра</t>
  </si>
  <si>
    <t>Профилактический прием (осмотр, консультация) врача психиатра-нарколога</t>
  </si>
  <si>
    <t>Профилактический прием (осмотр, консультация) врача дерматовенеролога</t>
  </si>
  <si>
    <t>Профилактический прием (осмотр, консультация) врача стоматолога</t>
  </si>
  <si>
    <t xml:space="preserve">Спирометрия </t>
  </si>
  <si>
    <t xml:space="preserve">Электроэнцефалограмма </t>
  </si>
  <si>
    <t xml:space="preserve">УЗИ органов брюшной полости </t>
  </si>
  <si>
    <t>УЗИ органов малого таза</t>
  </si>
  <si>
    <t xml:space="preserve">Общий (клинический) анализ крови развернутый </t>
  </si>
  <si>
    <t xml:space="preserve">Общий (клинический ) анализ мочи </t>
  </si>
  <si>
    <t xml:space="preserve">Исследование уровня глюкозы в крови </t>
  </si>
  <si>
    <t xml:space="preserve">Исследование уровня холестерина в крови </t>
  </si>
  <si>
    <t>Электрокардиограмма</t>
  </si>
  <si>
    <t xml:space="preserve">Флюорография легких </t>
  </si>
  <si>
    <t>Маммография</t>
  </si>
  <si>
    <t>Мужчины до 40 лет</t>
  </si>
  <si>
    <t>Мужчины после 40 лет</t>
  </si>
  <si>
    <t>Женщины до 40 лет</t>
  </si>
  <si>
    <t>Женщины после 40 лет</t>
  </si>
  <si>
    <t>Тонометрия  (измерение внутриглазного давления)</t>
  </si>
  <si>
    <t>Аудиометрия  (по медицинскому осмотру)</t>
  </si>
  <si>
    <t xml:space="preserve">Биомикроскопия глаза </t>
  </si>
  <si>
    <t xml:space="preserve">Визометрия </t>
  </si>
  <si>
    <t xml:space="preserve">Исследование вестибулярного аппарата </t>
  </si>
  <si>
    <t xml:space="preserve">Периметрия </t>
  </si>
  <si>
    <t>Скиаскопия</t>
  </si>
  <si>
    <t>Офтальмоскопия глазного дна</t>
  </si>
  <si>
    <t>Паллестезиометрия</t>
  </si>
  <si>
    <t>Пульсоксиметрия</t>
  </si>
  <si>
    <t>Исследование цветоощущения</t>
  </si>
  <si>
    <t>Измерение артериального давления</t>
  </si>
  <si>
    <t>Расчет индекса массы тела (измерение роста, массы тела, окружности талии)</t>
  </si>
  <si>
    <t>Мазок на флору</t>
  </si>
  <si>
    <t>Цитологическое исследование</t>
  </si>
  <si>
    <t>Сердечно-сосудистый риск</t>
  </si>
  <si>
    <t>Непрямая ларингоскопия</t>
  </si>
  <si>
    <t>Санталь</t>
  </si>
  <si>
    <t>Обоснование начальной (максимальной) цены контракта</t>
  </si>
  <si>
    <t>(предмет контракта)</t>
  </si>
  <si>
    <t>Основные характеристики объекта закупки</t>
  </si>
  <si>
    <t>В соответствии с техническим заданием</t>
  </si>
  <si>
    <t>Используемый метод определения НМЦК с обоснованием:</t>
  </si>
  <si>
    <t>Метод сопоставимых рыночных цен</t>
  </si>
  <si>
    <t>Расчет НМЦК</t>
  </si>
  <si>
    <t>№ п/п</t>
  </si>
  <si>
    <t>Наименование услуги</t>
  </si>
  <si>
    <t>Оказание медицинских услуг по проведению обязательных предварительных медицинских осмотров работников</t>
  </si>
  <si>
    <t xml:space="preserve">Медиком </t>
  </si>
  <si>
    <t xml:space="preserve">Наш центр </t>
  </si>
  <si>
    <t>Начальник отдела медико-психологического обеспечения
управления материально-технического обеспечения 
Главного управления МЧС России                                                                                                                                                                                                                                                                                                                                                                                                                                                                                                                                  
по Республике Хакасия
капитан внутренней службы</t>
  </si>
  <si>
    <t>С.А. Гамайло</t>
  </si>
  <si>
    <t>Итого: 30 024 (Тридцать тысяч двадцать четыре) рубля 37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</si>
</sst>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vertical="distributed"/>
    </xf>
    <xf numFmtId="4" fontId="1" fillId="3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2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vertical="top"/>
    </xf>
    <xf numFmtId="0" fontId="3" fillId="2" borderId="9" xfId="0" applyFont="1" applyFill="1" applyBorder="1" applyAlignment="1">
      <alignment vertical="top"/>
    </xf>
    <xf numFmtId="2" fontId="1" fillId="6" borderId="12" xfId="0" applyNumberFormat="1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9" xfId="0" applyFill="1" applyBorder="1" applyAlignment="1"/>
    <xf numFmtId="0" fontId="0" fillId="2" borderId="4" xfId="0" applyFill="1" applyBorder="1" applyAlignment="1"/>
    <xf numFmtId="0" fontId="12" fillId="2" borderId="0" xfId="0" applyFont="1" applyFill="1" applyAlignment="1">
      <alignment horizontal="left" vertical="top" wrapText="1"/>
    </xf>
    <xf numFmtId="0" fontId="13" fillId="2" borderId="0" xfId="0" applyFont="1" applyFill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right" vertical="top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top"/>
    </xf>
    <xf numFmtId="0" fontId="11" fillId="2" borderId="6" xfId="0" applyFont="1" applyFill="1" applyBorder="1" applyAlignment="1">
      <alignment horizontal="center" vertical="top"/>
    </xf>
    <xf numFmtId="0" fontId="11" fillId="2" borderId="9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77029</xdr:colOff>
      <xdr:row>7</xdr:row>
      <xdr:rowOff>761172</xdr:rowOff>
    </xdr:from>
    <xdr:to>
      <xdr:col>9</xdr:col>
      <xdr:colOff>650196</xdr:colOff>
      <xdr:row>7</xdr:row>
      <xdr:rowOff>1037397</xdr:rowOff>
    </xdr:to>
    <xdr:pic>
      <xdr:nvPicPr>
        <xdr:cNvPr id="2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8377" y="1523172"/>
          <a:ext cx="573167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74958</xdr:colOff>
      <xdr:row>7</xdr:row>
      <xdr:rowOff>763243</xdr:rowOff>
    </xdr:from>
    <xdr:to>
      <xdr:col>10</xdr:col>
      <xdr:colOff>608358</xdr:colOff>
      <xdr:row>7</xdr:row>
      <xdr:rowOff>1020418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610" y="1525243"/>
          <a:ext cx="5334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66"/>
  <sheetViews>
    <sheetView tabSelected="1" view="pageBreakPreview" topLeftCell="C2" zoomScale="80" zoomScaleNormal="90" zoomScaleSheetLayoutView="80" workbookViewId="0">
      <selection activeCell="K25" sqref="K25"/>
    </sheetView>
  </sheetViews>
  <sheetFormatPr defaultRowHeight="15" x14ac:dyDescent="0.25"/>
  <cols>
    <col min="1" max="1" width="0.42578125" style="7" customWidth="1"/>
    <col min="2" max="2" width="6.7109375" style="7" hidden="1" customWidth="1"/>
    <col min="3" max="3" width="21.7109375" style="7" customWidth="1"/>
    <col min="4" max="4" width="6.42578125" style="7" customWidth="1"/>
    <col min="5" max="5" width="37.7109375" style="7" customWidth="1"/>
    <col min="6" max="6" width="12.7109375" style="8" customWidth="1"/>
    <col min="7" max="7" width="13.140625" style="8" customWidth="1"/>
    <col min="8" max="8" width="13.7109375" style="8" customWidth="1"/>
    <col min="9" max="9" width="14.85546875" style="8" customWidth="1"/>
    <col min="10" max="10" width="13.28515625" style="8" customWidth="1"/>
    <col min="11" max="11" width="10.85546875" style="8" customWidth="1"/>
    <col min="12" max="12" width="8.140625" style="8" customWidth="1"/>
    <col min="13" max="13" width="7.5703125" style="8" customWidth="1"/>
    <col min="14" max="14" width="15" style="8" customWidth="1"/>
    <col min="15" max="16384" width="9.140625" style="7"/>
  </cols>
  <sheetData>
    <row r="1" spans="3:14" x14ac:dyDescent="0.25">
      <c r="C1" s="44" t="s">
        <v>51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3:14" ht="21" customHeight="1" x14ac:dyDescent="0.25">
      <c r="C2" s="45" t="s">
        <v>60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3:14" x14ac:dyDescent="0.25">
      <c r="C3" s="46" t="s">
        <v>52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3:14" ht="40.5" customHeight="1" x14ac:dyDescent="0.25">
      <c r="C4" s="27" t="s">
        <v>53</v>
      </c>
      <c r="D4" s="28" t="s">
        <v>54</v>
      </c>
      <c r="E4" s="29"/>
      <c r="F4" s="51"/>
      <c r="G4" s="51"/>
      <c r="H4" s="51"/>
      <c r="I4" s="51"/>
      <c r="J4" s="51"/>
      <c r="K4" s="51"/>
      <c r="L4" s="51"/>
      <c r="M4" s="51"/>
      <c r="N4" s="52"/>
    </row>
    <row r="5" spans="3:14" ht="45" customHeight="1" x14ac:dyDescent="0.25">
      <c r="C5" s="27" t="s">
        <v>55</v>
      </c>
      <c r="D5" s="28" t="s">
        <v>56</v>
      </c>
      <c r="E5" s="29"/>
      <c r="F5" s="49"/>
      <c r="G5" s="49"/>
      <c r="H5" s="49"/>
      <c r="I5" s="49"/>
      <c r="J5" s="49"/>
      <c r="K5" s="49"/>
      <c r="L5" s="49"/>
      <c r="M5" s="49"/>
      <c r="N5" s="50"/>
    </row>
    <row r="6" spans="3:14" ht="6.75" hidden="1" customHeight="1" x14ac:dyDescent="0.25">
      <c r="J6" s="9"/>
    </row>
    <row r="7" spans="3:14" s="10" customFormat="1" ht="15" customHeight="1" x14ac:dyDescent="0.2">
      <c r="C7" s="48" t="s">
        <v>57</v>
      </c>
      <c r="D7" s="47" t="s">
        <v>58</v>
      </c>
      <c r="E7" s="47" t="s">
        <v>59</v>
      </c>
      <c r="F7" s="53" t="s">
        <v>29</v>
      </c>
      <c r="G7" s="53"/>
      <c r="H7" s="53"/>
      <c r="I7" s="59" t="s">
        <v>0</v>
      </c>
      <c r="J7" s="56" t="s">
        <v>1</v>
      </c>
      <c r="K7" s="54" t="s">
        <v>2</v>
      </c>
      <c r="L7" s="56" t="s">
        <v>3</v>
      </c>
      <c r="M7" s="56" t="s">
        <v>4</v>
      </c>
      <c r="N7" s="56" t="s">
        <v>5</v>
      </c>
    </row>
    <row r="8" spans="3:14" s="11" customFormat="1" ht="88.5" customHeight="1" x14ac:dyDescent="0.25">
      <c r="C8" s="48"/>
      <c r="D8" s="47"/>
      <c r="E8" s="47"/>
      <c r="F8" s="6" t="s">
        <v>50</v>
      </c>
      <c r="G8" s="18" t="s">
        <v>61</v>
      </c>
      <c r="H8" s="6" t="s">
        <v>62</v>
      </c>
      <c r="I8" s="59"/>
      <c r="J8" s="56"/>
      <c r="K8" s="55"/>
      <c r="L8" s="54"/>
      <c r="M8" s="54"/>
      <c r="N8" s="56"/>
    </row>
    <row r="9" spans="3:14" ht="30" x14ac:dyDescent="0.25">
      <c r="C9" s="48"/>
      <c r="D9" s="14">
        <v>1</v>
      </c>
      <c r="E9" s="15" t="s">
        <v>7</v>
      </c>
      <c r="F9" s="12">
        <v>150</v>
      </c>
      <c r="G9" s="3">
        <v>150</v>
      </c>
      <c r="H9" s="3">
        <v>144</v>
      </c>
      <c r="I9" s="38">
        <f>ROUND(AVERAGE(F9:H9),2)</f>
        <v>148</v>
      </c>
      <c r="J9" s="5">
        <f>SQRT((POWER((F9-I9),2)+POWER((G9-I9),2)+POWER((H9-I9),2))/2)</f>
        <v>3.4641016151377544</v>
      </c>
      <c r="K9" s="1">
        <f>ROUND((J9/I9)*100,2)</f>
        <v>2.34</v>
      </c>
      <c r="L9" s="1" t="s">
        <v>6</v>
      </c>
      <c r="M9" s="1">
        <v>1</v>
      </c>
      <c r="N9" s="5">
        <f>I9</f>
        <v>148</v>
      </c>
    </row>
    <row r="10" spans="3:14" ht="30" x14ac:dyDescent="0.25">
      <c r="C10" s="48"/>
      <c r="D10" s="14">
        <v>2</v>
      </c>
      <c r="E10" s="15" t="s">
        <v>8</v>
      </c>
      <c r="F10" s="12">
        <v>150</v>
      </c>
      <c r="G10" s="3">
        <v>144</v>
      </c>
      <c r="H10" s="3">
        <v>138</v>
      </c>
      <c r="I10" s="38">
        <f t="shared" ref="I10:I44" si="0">ROUND(AVERAGE(F10:H10),2)</f>
        <v>144</v>
      </c>
      <c r="J10" s="5">
        <f>SQRT((POWER((F10-I10),2)+POWER((G10-I10),2)+POWER((H10-I10),2))/2)</f>
        <v>6</v>
      </c>
      <c r="K10" s="1">
        <f t="shared" ref="K10:K23" si="1">ROUND((J10/I10)*100,2)</f>
        <v>4.17</v>
      </c>
      <c r="L10" s="1" t="s">
        <v>6</v>
      </c>
      <c r="M10" s="1">
        <v>1</v>
      </c>
      <c r="N10" s="5">
        <f t="shared" ref="N10:N42" si="2">I10</f>
        <v>144</v>
      </c>
    </row>
    <row r="11" spans="3:14" ht="30" x14ac:dyDescent="0.25">
      <c r="C11" s="48"/>
      <c r="D11" s="14">
        <v>3</v>
      </c>
      <c r="E11" s="15" t="s">
        <v>9</v>
      </c>
      <c r="F11" s="12">
        <v>150</v>
      </c>
      <c r="G11" s="3">
        <v>155</v>
      </c>
      <c r="H11" s="3">
        <v>150</v>
      </c>
      <c r="I11" s="38">
        <f t="shared" si="0"/>
        <v>151.66999999999999</v>
      </c>
      <c r="J11" s="5">
        <f t="shared" ref="J11:J23" si="3">SQRT((POWER((F11-I11),2)+POWER((G11-I11),2)+POWER((H11-I11),2))/2)</f>
        <v>2.8867542326980318</v>
      </c>
      <c r="K11" s="1">
        <f t="shared" si="1"/>
        <v>1.9</v>
      </c>
      <c r="L11" s="1" t="s">
        <v>6</v>
      </c>
      <c r="M11" s="1">
        <v>1</v>
      </c>
      <c r="N11" s="5">
        <f t="shared" si="2"/>
        <v>151.66999999999999</v>
      </c>
    </row>
    <row r="12" spans="3:14" ht="45" x14ac:dyDescent="0.25">
      <c r="C12" s="48"/>
      <c r="D12" s="14">
        <v>4</v>
      </c>
      <c r="E12" s="15" t="s">
        <v>10</v>
      </c>
      <c r="F12" s="12">
        <v>150</v>
      </c>
      <c r="G12" s="3">
        <v>176</v>
      </c>
      <c r="H12" s="3">
        <v>168</v>
      </c>
      <c r="I12" s="38">
        <f t="shared" si="0"/>
        <v>164.67</v>
      </c>
      <c r="J12" s="5">
        <f t="shared" si="3"/>
        <v>13.316656862741489</v>
      </c>
      <c r="K12" s="1">
        <f t="shared" si="1"/>
        <v>8.09</v>
      </c>
      <c r="L12" s="1" t="s">
        <v>6</v>
      </c>
      <c r="M12" s="1">
        <v>1</v>
      </c>
      <c r="N12" s="5">
        <f t="shared" si="2"/>
        <v>164.67</v>
      </c>
    </row>
    <row r="13" spans="3:14" ht="30" x14ac:dyDescent="0.25">
      <c r="D13" s="14">
        <v>5</v>
      </c>
      <c r="E13" s="15" t="s">
        <v>11</v>
      </c>
      <c r="F13" s="12">
        <v>150</v>
      </c>
      <c r="G13" s="3">
        <v>150</v>
      </c>
      <c r="H13" s="3">
        <v>144</v>
      </c>
      <c r="I13" s="38">
        <f t="shared" si="0"/>
        <v>148</v>
      </c>
      <c r="J13" s="5">
        <f t="shared" si="3"/>
        <v>3.4641016151377544</v>
      </c>
      <c r="K13" s="1">
        <f t="shared" si="1"/>
        <v>2.34</v>
      </c>
      <c r="L13" s="1" t="s">
        <v>6</v>
      </c>
      <c r="M13" s="1">
        <v>1</v>
      </c>
      <c r="N13" s="5">
        <f t="shared" si="2"/>
        <v>148</v>
      </c>
    </row>
    <row r="14" spans="3:14" ht="30" x14ac:dyDescent="0.25">
      <c r="D14" s="14">
        <v>6</v>
      </c>
      <c r="E14" s="15" t="s">
        <v>12</v>
      </c>
      <c r="F14" s="12">
        <v>150</v>
      </c>
      <c r="G14" s="3">
        <v>189</v>
      </c>
      <c r="H14" s="3">
        <v>180</v>
      </c>
      <c r="I14" s="38">
        <f t="shared" si="0"/>
        <v>173</v>
      </c>
      <c r="J14" s="5">
        <f t="shared" si="3"/>
        <v>20.420577856662138</v>
      </c>
      <c r="K14" s="1">
        <f t="shared" si="1"/>
        <v>11.8</v>
      </c>
      <c r="L14" s="1" t="s">
        <v>6</v>
      </c>
      <c r="M14" s="1">
        <v>1</v>
      </c>
      <c r="N14" s="5">
        <f t="shared" si="2"/>
        <v>173</v>
      </c>
    </row>
    <row r="15" spans="3:14" ht="30" x14ac:dyDescent="0.25">
      <c r="D15" s="14">
        <v>7</v>
      </c>
      <c r="E15" s="15" t="s">
        <v>14</v>
      </c>
      <c r="F15" s="12">
        <v>150</v>
      </c>
      <c r="G15" s="3">
        <v>179</v>
      </c>
      <c r="H15" s="3">
        <v>170.4</v>
      </c>
      <c r="I15" s="38">
        <f t="shared" si="0"/>
        <v>166.47</v>
      </c>
      <c r="J15" s="5">
        <f t="shared" si="3"/>
        <v>14.894742360980938</v>
      </c>
      <c r="K15" s="1">
        <f t="shared" si="1"/>
        <v>8.9499999999999993</v>
      </c>
      <c r="L15" s="1" t="s">
        <v>6</v>
      </c>
      <c r="M15" s="1">
        <v>1</v>
      </c>
      <c r="N15" s="5">
        <f t="shared" si="2"/>
        <v>166.47</v>
      </c>
    </row>
    <row r="16" spans="3:14" ht="45" x14ac:dyDescent="0.25">
      <c r="D16" s="14">
        <v>8</v>
      </c>
      <c r="E16" s="16" t="s">
        <v>15</v>
      </c>
      <c r="F16" s="12">
        <v>150</v>
      </c>
      <c r="G16" s="3">
        <v>179</v>
      </c>
      <c r="H16" s="3">
        <v>170.4</v>
      </c>
      <c r="I16" s="38">
        <f t="shared" si="0"/>
        <v>166.47</v>
      </c>
      <c r="J16" s="5">
        <f t="shared" si="3"/>
        <v>14.894742360980938</v>
      </c>
      <c r="K16" s="1">
        <f t="shared" si="1"/>
        <v>8.9499999999999993</v>
      </c>
      <c r="L16" s="1" t="s">
        <v>6</v>
      </c>
      <c r="M16" s="1">
        <v>1</v>
      </c>
      <c r="N16" s="5">
        <f t="shared" si="2"/>
        <v>166.47</v>
      </c>
    </row>
    <row r="17" spans="4:14" ht="33" customHeight="1" x14ac:dyDescent="0.25">
      <c r="D17" s="14">
        <v>9</v>
      </c>
      <c r="E17" s="16" t="s">
        <v>16</v>
      </c>
      <c r="F17" s="12">
        <v>150</v>
      </c>
      <c r="G17" s="3">
        <v>176</v>
      </c>
      <c r="H17" s="3">
        <v>168</v>
      </c>
      <c r="I17" s="38">
        <f t="shared" si="0"/>
        <v>164.67</v>
      </c>
      <c r="J17" s="5">
        <f>SQRT((POWER((F17-I17),2)+POWER((G17-I17),2)+POWER((H17-I17),2))/2)</f>
        <v>13.316656862741489</v>
      </c>
      <c r="K17" s="1">
        <f t="shared" si="1"/>
        <v>8.09</v>
      </c>
      <c r="L17" s="1" t="s">
        <v>6</v>
      </c>
      <c r="M17" s="1">
        <v>1</v>
      </c>
      <c r="N17" s="5">
        <f t="shared" si="2"/>
        <v>164.67</v>
      </c>
    </row>
    <row r="18" spans="4:14" ht="30" x14ac:dyDescent="0.25">
      <c r="D18" s="14">
        <v>10</v>
      </c>
      <c r="E18" s="16" t="s">
        <v>17</v>
      </c>
      <c r="F18" s="12">
        <v>150</v>
      </c>
      <c r="G18" s="3">
        <v>195</v>
      </c>
      <c r="H18" s="3">
        <v>186</v>
      </c>
      <c r="I18" s="38">
        <f t="shared" si="0"/>
        <v>177</v>
      </c>
      <c r="J18" s="5">
        <f>SQRT((POWER((F18-I18),2)+POWER((G18-I18),2)+POWER((H18-I18),2))/2)</f>
        <v>23.811761799581316</v>
      </c>
      <c r="K18" s="1">
        <f t="shared" si="1"/>
        <v>13.45</v>
      </c>
      <c r="L18" s="1" t="s">
        <v>6</v>
      </c>
      <c r="M18" s="1">
        <v>1</v>
      </c>
      <c r="N18" s="5">
        <f t="shared" si="2"/>
        <v>177</v>
      </c>
    </row>
    <row r="19" spans="4:14" x14ac:dyDescent="0.25">
      <c r="D19" s="14">
        <v>11</v>
      </c>
      <c r="E19" s="15" t="s">
        <v>18</v>
      </c>
      <c r="F19" s="12">
        <v>150</v>
      </c>
      <c r="G19" s="3">
        <v>157</v>
      </c>
      <c r="H19" s="3">
        <v>150</v>
      </c>
      <c r="I19" s="38">
        <f t="shared" si="0"/>
        <v>152.33000000000001</v>
      </c>
      <c r="J19" s="5">
        <f t="shared" si="3"/>
        <v>4.0414539462921013</v>
      </c>
      <c r="K19" s="1">
        <f t="shared" si="1"/>
        <v>2.65</v>
      </c>
      <c r="L19" s="1" t="s">
        <v>6</v>
      </c>
      <c r="M19" s="1">
        <v>1</v>
      </c>
      <c r="N19" s="5">
        <f t="shared" si="2"/>
        <v>152.33000000000001</v>
      </c>
    </row>
    <row r="20" spans="4:14" x14ac:dyDescent="0.25">
      <c r="D20" s="14">
        <v>12</v>
      </c>
      <c r="E20" s="15" t="s">
        <v>19</v>
      </c>
      <c r="F20" s="12">
        <v>900</v>
      </c>
      <c r="G20" s="3">
        <v>1130</v>
      </c>
      <c r="H20" s="3">
        <v>1080</v>
      </c>
      <c r="I20" s="38">
        <f t="shared" si="0"/>
        <v>1036.67</v>
      </c>
      <c r="J20" s="5">
        <f>SQRT((POWER((F20-I20),2)+POWER((G20-I20),2)+POWER((H20-I20),2))/2)</f>
        <v>120.9683154797156</v>
      </c>
      <c r="K20" s="1">
        <f t="shared" si="1"/>
        <v>11.67</v>
      </c>
      <c r="L20" s="1" t="s">
        <v>6</v>
      </c>
      <c r="M20" s="1">
        <v>1</v>
      </c>
      <c r="N20" s="5">
        <f t="shared" si="2"/>
        <v>1036.67</v>
      </c>
    </row>
    <row r="21" spans="4:14" x14ac:dyDescent="0.25">
      <c r="D21" s="14">
        <v>13</v>
      </c>
      <c r="E21" s="15" t="s">
        <v>20</v>
      </c>
      <c r="F21" s="12">
        <v>800</v>
      </c>
      <c r="G21" s="3">
        <v>1070</v>
      </c>
      <c r="H21" s="3">
        <v>1020</v>
      </c>
      <c r="I21" s="38">
        <f t="shared" si="0"/>
        <v>963.33</v>
      </c>
      <c r="J21" s="5">
        <f t="shared" si="3"/>
        <v>143.6430762341158</v>
      </c>
      <c r="K21" s="1">
        <f t="shared" si="1"/>
        <v>14.91</v>
      </c>
      <c r="L21" s="1" t="s">
        <v>6</v>
      </c>
      <c r="M21" s="1">
        <v>1</v>
      </c>
      <c r="N21" s="5">
        <f t="shared" si="2"/>
        <v>963.33</v>
      </c>
    </row>
    <row r="22" spans="4:14" ht="30" x14ac:dyDescent="0.25">
      <c r="D22" s="14">
        <v>14</v>
      </c>
      <c r="E22" s="15" t="s">
        <v>22</v>
      </c>
      <c r="F22" s="12">
        <v>280</v>
      </c>
      <c r="G22" s="3">
        <v>350</v>
      </c>
      <c r="H22" s="3">
        <v>336</v>
      </c>
      <c r="I22" s="38">
        <f t="shared" si="0"/>
        <v>322</v>
      </c>
      <c r="J22" s="5">
        <f>SQRT((POWER((F22-I22),2)+POWER((G22-I22),2)+POWER((H22-I22),2))/2)</f>
        <v>37.040518354904272</v>
      </c>
      <c r="K22" s="1">
        <f t="shared" si="1"/>
        <v>11.5</v>
      </c>
      <c r="L22" s="1" t="s">
        <v>6</v>
      </c>
      <c r="M22" s="1">
        <v>1</v>
      </c>
      <c r="N22" s="5">
        <f t="shared" si="2"/>
        <v>322</v>
      </c>
    </row>
    <row r="23" spans="4:14" x14ac:dyDescent="0.25">
      <c r="D23" s="14">
        <v>15</v>
      </c>
      <c r="E23" s="15" t="s">
        <v>23</v>
      </c>
      <c r="F23" s="12">
        <v>150</v>
      </c>
      <c r="G23" s="3">
        <v>200</v>
      </c>
      <c r="H23" s="3">
        <v>192</v>
      </c>
      <c r="I23" s="38">
        <f t="shared" si="0"/>
        <v>180.67</v>
      </c>
      <c r="J23" s="5">
        <f t="shared" si="3"/>
        <v>26.857649748256083</v>
      </c>
      <c r="K23" s="1">
        <f t="shared" si="1"/>
        <v>14.87</v>
      </c>
      <c r="L23" s="1" t="s">
        <v>6</v>
      </c>
      <c r="M23" s="1">
        <v>1</v>
      </c>
      <c r="N23" s="5">
        <f t="shared" si="2"/>
        <v>180.67</v>
      </c>
    </row>
    <row r="24" spans="4:14" x14ac:dyDescent="0.25">
      <c r="D24" s="14">
        <v>16</v>
      </c>
      <c r="E24" s="15" t="s">
        <v>24</v>
      </c>
      <c r="F24" s="12">
        <v>180</v>
      </c>
      <c r="G24" s="3">
        <v>239</v>
      </c>
      <c r="H24" s="3">
        <v>228</v>
      </c>
      <c r="I24" s="38">
        <f t="shared" si="0"/>
        <v>215.67</v>
      </c>
      <c r="J24" s="5">
        <f t="shared" ref="J24:J42" si="4">SQRT((POWER((F24-I24),2)+POWER((G24-I24),2)+POWER((H24-I24),2))/2)</f>
        <v>31.374087237718964</v>
      </c>
      <c r="K24" s="1">
        <f t="shared" ref="K24:K42" si="5">ROUND((J24/I24)*100,2)</f>
        <v>14.55</v>
      </c>
      <c r="L24" s="1" t="s">
        <v>6</v>
      </c>
      <c r="M24" s="1">
        <v>1</v>
      </c>
      <c r="N24" s="5">
        <f t="shared" si="2"/>
        <v>215.67</v>
      </c>
    </row>
    <row r="25" spans="4:14" ht="30" x14ac:dyDescent="0.25">
      <c r="D25" s="14">
        <v>17</v>
      </c>
      <c r="E25" s="15" t="s">
        <v>25</v>
      </c>
      <c r="F25" s="12">
        <v>180</v>
      </c>
      <c r="G25" s="3">
        <v>220</v>
      </c>
      <c r="H25" s="3">
        <v>210</v>
      </c>
      <c r="I25" s="38">
        <f t="shared" si="0"/>
        <v>203.33</v>
      </c>
      <c r="J25" s="5">
        <f t="shared" si="4"/>
        <v>20.816660394981707</v>
      </c>
      <c r="K25" s="1">
        <f t="shared" si="5"/>
        <v>10.24</v>
      </c>
      <c r="L25" s="1" t="s">
        <v>6</v>
      </c>
      <c r="M25" s="1">
        <v>1</v>
      </c>
      <c r="N25" s="5">
        <f t="shared" si="2"/>
        <v>203.33</v>
      </c>
    </row>
    <row r="26" spans="4:14" ht="15" customHeight="1" x14ac:dyDescent="0.25">
      <c r="D26" s="14">
        <v>18</v>
      </c>
      <c r="E26" s="15" t="s">
        <v>26</v>
      </c>
      <c r="F26" s="12">
        <v>150</v>
      </c>
      <c r="G26" s="3">
        <v>226</v>
      </c>
      <c r="H26" s="3">
        <v>216</v>
      </c>
      <c r="I26" s="38">
        <f t="shared" si="0"/>
        <v>197.33</v>
      </c>
      <c r="J26" s="5">
        <f t="shared" si="4"/>
        <v>41.295681977659598</v>
      </c>
      <c r="K26" s="1">
        <f t="shared" si="5"/>
        <v>20.93</v>
      </c>
      <c r="L26" s="1" t="s">
        <v>6</v>
      </c>
      <c r="M26" s="1">
        <v>1</v>
      </c>
      <c r="N26" s="5">
        <f t="shared" si="2"/>
        <v>197.33</v>
      </c>
    </row>
    <row r="27" spans="4:14" x14ac:dyDescent="0.25">
      <c r="D27" s="14">
        <v>19</v>
      </c>
      <c r="E27" s="15" t="s">
        <v>27</v>
      </c>
      <c r="F27" s="12">
        <v>200</v>
      </c>
      <c r="G27" s="3">
        <v>250</v>
      </c>
      <c r="H27" s="3">
        <v>240</v>
      </c>
      <c r="I27" s="38">
        <f t="shared" si="0"/>
        <v>230</v>
      </c>
      <c r="J27" s="5">
        <f t="shared" si="4"/>
        <v>26.457513110645905</v>
      </c>
      <c r="K27" s="1">
        <f t="shared" si="5"/>
        <v>11.5</v>
      </c>
      <c r="L27" s="1" t="s">
        <v>6</v>
      </c>
      <c r="M27" s="1">
        <v>1</v>
      </c>
      <c r="N27" s="5">
        <f t="shared" si="2"/>
        <v>230</v>
      </c>
    </row>
    <row r="28" spans="4:14" ht="30" x14ac:dyDescent="0.25">
      <c r="D28" s="14">
        <v>20</v>
      </c>
      <c r="E28" s="15" t="s">
        <v>33</v>
      </c>
      <c r="F28" s="12">
        <v>80</v>
      </c>
      <c r="G28" s="3">
        <v>125</v>
      </c>
      <c r="H28" s="3">
        <v>120</v>
      </c>
      <c r="I28" s="38">
        <f t="shared" si="0"/>
        <v>108.33</v>
      </c>
      <c r="J28" s="5">
        <f t="shared" si="4"/>
        <v>24.664414649449924</v>
      </c>
      <c r="K28" s="1">
        <f t="shared" si="5"/>
        <v>22.77</v>
      </c>
      <c r="L28" s="1" t="s">
        <v>6</v>
      </c>
      <c r="M28" s="1">
        <v>1</v>
      </c>
      <c r="N28" s="5">
        <f t="shared" ref="N28:N41" si="6">I28</f>
        <v>108.33</v>
      </c>
    </row>
    <row r="29" spans="4:14" ht="30" x14ac:dyDescent="0.25">
      <c r="D29" s="14">
        <v>21</v>
      </c>
      <c r="E29" s="22" t="s">
        <v>34</v>
      </c>
      <c r="F29" s="12">
        <v>100</v>
      </c>
      <c r="G29" s="3">
        <v>138</v>
      </c>
      <c r="H29" s="3">
        <v>132</v>
      </c>
      <c r="I29" s="38">
        <f t="shared" si="0"/>
        <v>123.33</v>
      </c>
      <c r="J29" s="5">
        <f t="shared" si="4"/>
        <v>20.428738335981496</v>
      </c>
      <c r="K29" s="1">
        <f t="shared" si="5"/>
        <v>16.559999999999999</v>
      </c>
      <c r="L29" s="1" t="s">
        <v>6</v>
      </c>
      <c r="M29" s="1">
        <v>1</v>
      </c>
      <c r="N29" s="5">
        <f t="shared" si="6"/>
        <v>123.33</v>
      </c>
    </row>
    <row r="30" spans="4:14" x14ac:dyDescent="0.25">
      <c r="D30" s="14">
        <v>22</v>
      </c>
      <c r="E30" s="15" t="s">
        <v>35</v>
      </c>
      <c r="F30" s="12">
        <v>150</v>
      </c>
      <c r="G30" s="3">
        <v>115</v>
      </c>
      <c r="H30" s="3">
        <v>100</v>
      </c>
      <c r="I30" s="38">
        <f t="shared" si="0"/>
        <v>121.67</v>
      </c>
      <c r="J30" s="5">
        <f t="shared" si="4"/>
        <v>25.658007522019322</v>
      </c>
      <c r="K30" s="25">
        <f t="shared" si="5"/>
        <v>21.09</v>
      </c>
      <c r="L30" s="1" t="s">
        <v>6</v>
      </c>
      <c r="M30" s="1">
        <v>1</v>
      </c>
      <c r="N30" s="5">
        <f t="shared" si="6"/>
        <v>121.67</v>
      </c>
    </row>
    <row r="31" spans="4:14" ht="15.75" x14ac:dyDescent="0.25">
      <c r="D31" s="14">
        <v>23</v>
      </c>
      <c r="E31" s="19" t="s">
        <v>36</v>
      </c>
      <c r="F31" s="12">
        <v>100</v>
      </c>
      <c r="G31" s="3">
        <v>126</v>
      </c>
      <c r="H31" s="3">
        <v>120</v>
      </c>
      <c r="I31" s="38">
        <f t="shared" si="0"/>
        <v>115.33</v>
      </c>
      <c r="J31" s="5">
        <f t="shared" si="4"/>
        <v>13.613719183235711</v>
      </c>
      <c r="K31" s="25">
        <f t="shared" si="5"/>
        <v>11.8</v>
      </c>
      <c r="L31" s="1" t="s">
        <v>6</v>
      </c>
      <c r="M31" s="1">
        <v>1</v>
      </c>
      <c r="N31" s="5">
        <f t="shared" si="6"/>
        <v>115.33</v>
      </c>
    </row>
    <row r="32" spans="4:14" ht="31.5" x14ac:dyDescent="0.25">
      <c r="D32" s="14">
        <v>24</v>
      </c>
      <c r="E32" s="20" t="s">
        <v>37</v>
      </c>
      <c r="F32" s="12">
        <v>100</v>
      </c>
      <c r="G32" s="3">
        <v>94</v>
      </c>
      <c r="H32" s="3">
        <v>90</v>
      </c>
      <c r="I32" s="38">
        <f t="shared" si="0"/>
        <v>94.67</v>
      </c>
      <c r="J32" s="5">
        <f t="shared" si="4"/>
        <v>5.0332246125123401</v>
      </c>
      <c r="K32" s="25">
        <f t="shared" si="5"/>
        <v>5.32</v>
      </c>
      <c r="L32" s="1" t="s">
        <v>6</v>
      </c>
      <c r="M32" s="1">
        <v>1</v>
      </c>
      <c r="N32" s="5">
        <f t="shared" si="6"/>
        <v>94.67</v>
      </c>
    </row>
    <row r="33" spans="4:14" ht="15.75" x14ac:dyDescent="0.25">
      <c r="D33" s="14">
        <v>25</v>
      </c>
      <c r="E33" s="19" t="s">
        <v>38</v>
      </c>
      <c r="F33" s="12">
        <v>150</v>
      </c>
      <c r="G33" s="3">
        <v>250</v>
      </c>
      <c r="H33" s="3">
        <v>240</v>
      </c>
      <c r="I33" s="38">
        <f t="shared" si="0"/>
        <v>213.33</v>
      </c>
      <c r="J33" s="5">
        <f t="shared" si="4"/>
        <v>55.075705624167902</v>
      </c>
      <c r="K33" s="25">
        <f t="shared" si="5"/>
        <v>25.82</v>
      </c>
      <c r="L33" s="1" t="s">
        <v>6</v>
      </c>
      <c r="M33" s="1">
        <v>1</v>
      </c>
      <c r="N33" s="5">
        <f t="shared" si="6"/>
        <v>213.33</v>
      </c>
    </row>
    <row r="34" spans="4:14" ht="15.75" x14ac:dyDescent="0.25">
      <c r="D34" s="14">
        <v>26</v>
      </c>
      <c r="E34" s="19" t="s">
        <v>39</v>
      </c>
      <c r="F34" s="12">
        <v>150</v>
      </c>
      <c r="G34" s="3">
        <v>250</v>
      </c>
      <c r="H34" s="3">
        <v>240</v>
      </c>
      <c r="I34" s="38">
        <f t="shared" si="0"/>
        <v>213.33</v>
      </c>
      <c r="J34" s="5">
        <f t="shared" si="4"/>
        <v>55.075705624167902</v>
      </c>
      <c r="K34" s="25">
        <f t="shared" si="5"/>
        <v>25.82</v>
      </c>
      <c r="L34" s="1" t="s">
        <v>6</v>
      </c>
      <c r="M34" s="1">
        <v>1</v>
      </c>
      <c r="N34" s="5">
        <f t="shared" si="6"/>
        <v>213.33</v>
      </c>
    </row>
    <row r="35" spans="4:14" ht="15.75" x14ac:dyDescent="0.25">
      <c r="D35" s="14">
        <v>27</v>
      </c>
      <c r="E35" s="19" t="s">
        <v>40</v>
      </c>
      <c r="F35" s="12">
        <v>150</v>
      </c>
      <c r="G35" s="3">
        <v>115</v>
      </c>
      <c r="H35" s="3">
        <v>100</v>
      </c>
      <c r="I35" s="38">
        <f t="shared" si="0"/>
        <v>121.67</v>
      </c>
      <c r="J35" s="5">
        <f t="shared" si="4"/>
        <v>25.658007522019322</v>
      </c>
      <c r="K35" s="25">
        <f t="shared" si="5"/>
        <v>21.09</v>
      </c>
      <c r="L35" s="1" t="s">
        <v>6</v>
      </c>
      <c r="M35" s="1">
        <v>1</v>
      </c>
      <c r="N35" s="5">
        <f t="shared" si="6"/>
        <v>121.67</v>
      </c>
    </row>
    <row r="36" spans="4:14" ht="15.75" x14ac:dyDescent="0.25">
      <c r="D36" s="14">
        <v>28</v>
      </c>
      <c r="E36" s="19" t="s">
        <v>41</v>
      </c>
      <c r="F36" s="12">
        <v>100</v>
      </c>
      <c r="G36" s="3">
        <v>125</v>
      </c>
      <c r="H36" s="3">
        <v>120</v>
      </c>
      <c r="I36" s="38">
        <f t="shared" si="0"/>
        <v>115</v>
      </c>
      <c r="J36" s="5">
        <f t="shared" si="4"/>
        <v>13.228756555322953</v>
      </c>
      <c r="K36" s="25">
        <f t="shared" si="5"/>
        <v>11.5</v>
      </c>
      <c r="L36" s="1" t="s">
        <v>6</v>
      </c>
      <c r="M36" s="1">
        <v>1</v>
      </c>
      <c r="N36" s="5">
        <f t="shared" si="6"/>
        <v>115</v>
      </c>
    </row>
    <row r="37" spans="4:14" ht="15.75" x14ac:dyDescent="0.25">
      <c r="D37" s="14">
        <v>29</v>
      </c>
      <c r="E37" s="19" t="s">
        <v>42</v>
      </c>
      <c r="F37" s="12">
        <v>100</v>
      </c>
      <c r="G37" s="3">
        <v>125</v>
      </c>
      <c r="H37" s="3">
        <v>120</v>
      </c>
      <c r="I37" s="38">
        <f t="shared" si="0"/>
        <v>115</v>
      </c>
      <c r="J37" s="5">
        <f t="shared" si="4"/>
        <v>13.228756555322953</v>
      </c>
      <c r="K37" s="25">
        <f t="shared" si="5"/>
        <v>11.5</v>
      </c>
      <c r="L37" s="1" t="s">
        <v>6</v>
      </c>
      <c r="M37" s="1">
        <v>1</v>
      </c>
      <c r="N37" s="5">
        <f t="shared" si="6"/>
        <v>115</v>
      </c>
    </row>
    <row r="38" spans="4:14" ht="15.75" x14ac:dyDescent="0.25">
      <c r="D38" s="14">
        <v>30</v>
      </c>
      <c r="E38" s="19" t="s">
        <v>43</v>
      </c>
      <c r="F38" s="12">
        <v>100</v>
      </c>
      <c r="G38" s="3">
        <v>35</v>
      </c>
      <c r="H38" s="3">
        <v>30</v>
      </c>
      <c r="I38" s="38">
        <f t="shared" si="0"/>
        <v>55</v>
      </c>
      <c r="J38" s="5">
        <f t="shared" si="4"/>
        <v>39.05124837953327</v>
      </c>
      <c r="K38" s="25">
        <f t="shared" si="5"/>
        <v>71</v>
      </c>
      <c r="L38" s="1" t="s">
        <v>6</v>
      </c>
      <c r="M38" s="1">
        <v>1</v>
      </c>
      <c r="N38" s="5">
        <f t="shared" si="6"/>
        <v>55</v>
      </c>
    </row>
    <row r="39" spans="4:14" ht="15.75" x14ac:dyDescent="0.25">
      <c r="D39" s="14">
        <v>31</v>
      </c>
      <c r="E39" s="21" t="s">
        <v>44</v>
      </c>
      <c r="F39" s="12">
        <v>10</v>
      </c>
      <c r="G39" s="3">
        <v>11</v>
      </c>
      <c r="H39" s="3">
        <v>10</v>
      </c>
      <c r="I39" s="38">
        <f>ROUND(AVERAGE(F39:H39),2)</f>
        <v>10.33</v>
      </c>
      <c r="J39" s="5">
        <f t="shared" si="4"/>
        <v>0.5773647027659381</v>
      </c>
      <c r="K39" s="25">
        <f t="shared" si="5"/>
        <v>5.59</v>
      </c>
      <c r="L39" s="1" t="s">
        <v>6</v>
      </c>
      <c r="M39" s="1">
        <v>1</v>
      </c>
      <c r="N39" s="5">
        <f t="shared" si="6"/>
        <v>10.33</v>
      </c>
    </row>
    <row r="40" spans="4:14" ht="30" customHeight="1" x14ac:dyDescent="0.25">
      <c r="D40" s="14">
        <v>32</v>
      </c>
      <c r="E40" s="21" t="s">
        <v>45</v>
      </c>
      <c r="F40" s="12">
        <v>10</v>
      </c>
      <c r="G40" s="3">
        <v>11</v>
      </c>
      <c r="H40" s="3">
        <v>10</v>
      </c>
      <c r="I40" s="38">
        <f t="shared" si="0"/>
        <v>10.33</v>
      </c>
      <c r="J40" s="5">
        <f t="shared" si="4"/>
        <v>0.5773647027659381</v>
      </c>
      <c r="K40" s="25">
        <f t="shared" si="5"/>
        <v>5.59</v>
      </c>
      <c r="L40" s="1" t="s">
        <v>6</v>
      </c>
      <c r="M40" s="1">
        <v>1</v>
      </c>
      <c r="N40" s="5">
        <f t="shared" si="6"/>
        <v>10.33</v>
      </c>
    </row>
    <row r="41" spans="4:14" ht="15.75" x14ac:dyDescent="0.25">
      <c r="D41" s="14">
        <v>33</v>
      </c>
      <c r="E41" s="19" t="s">
        <v>48</v>
      </c>
      <c r="F41" s="12">
        <v>10</v>
      </c>
      <c r="G41" s="3">
        <v>11</v>
      </c>
      <c r="H41" s="3">
        <v>10</v>
      </c>
      <c r="I41" s="38">
        <f t="shared" si="0"/>
        <v>10.33</v>
      </c>
      <c r="J41" s="5">
        <f t="shared" si="4"/>
        <v>0.5773647027659381</v>
      </c>
      <c r="K41" s="25">
        <f t="shared" si="5"/>
        <v>5.59</v>
      </c>
      <c r="L41" s="1" t="s">
        <v>6</v>
      </c>
      <c r="M41" s="1">
        <v>1</v>
      </c>
      <c r="N41" s="5">
        <f t="shared" si="6"/>
        <v>10.33</v>
      </c>
    </row>
    <row r="42" spans="4:14" ht="15.75" customHeight="1" x14ac:dyDescent="0.25">
      <c r="D42" s="14">
        <v>34</v>
      </c>
      <c r="E42" s="19" t="s">
        <v>49</v>
      </c>
      <c r="F42" s="12">
        <v>150</v>
      </c>
      <c r="G42" s="3">
        <v>250</v>
      </c>
      <c r="H42" s="3">
        <v>240</v>
      </c>
      <c r="I42" s="38">
        <f t="shared" si="0"/>
        <v>213.33</v>
      </c>
      <c r="J42" s="5">
        <f t="shared" si="4"/>
        <v>55.075705624167902</v>
      </c>
      <c r="K42" s="25">
        <f t="shared" si="5"/>
        <v>25.82</v>
      </c>
      <c r="L42" s="1" t="s">
        <v>6</v>
      </c>
      <c r="M42" s="1">
        <v>1</v>
      </c>
      <c r="N42" s="5">
        <f t="shared" si="2"/>
        <v>213.33</v>
      </c>
    </row>
    <row r="43" spans="4:14" ht="15.75" customHeight="1" x14ac:dyDescent="0.25">
      <c r="D43" s="23"/>
      <c r="E43" s="24"/>
      <c r="F43" s="53" t="s">
        <v>30</v>
      </c>
      <c r="G43" s="53"/>
      <c r="H43" s="53"/>
      <c r="I43" s="41"/>
      <c r="J43" s="42"/>
      <c r="K43" s="42"/>
      <c r="L43" s="42"/>
      <c r="M43" s="42"/>
      <c r="N43" s="43"/>
    </row>
    <row r="44" spans="4:14" ht="46.5" customHeight="1" x14ac:dyDescent="0.25">
      <c r="D44" s="14">
        <v>1</v>
      </c>
      <c r="E44" s="15" t="s">
        <v>7</v>
      </c>
      <c r="F44" s="12">
        <v>150</v>
      </c>
      <c r="G44" s="4">
        <v>150</v>
      </c>
      <c r="H44" s="4">
        <v>144</v>
      </c>
      <c r="I44" s="38">
        <f>ROUND(AVERAGE(F44:H44),2)</f>
        <v>148</v>
      </c>
      <c r="J44" s="5">
        <f>SQRT((POWER((F44-I44),2)+POWER((G44-I44),2)+POWER((H44-I44),2))/2)</f>
        <v>3.4641016151377544</v>
      </c>
      <c r="K44" s="1">
        <f>ROUND((J44/I44)*100,2)</f>
        <v>2.34</v>
      </c>
      <c r="L44" s="1" t="s">
        <v>6</v>
      </c>
      <c r="M44" s="1">
        <v>1</v>
      </c>
      <c r="N44" s="5">
        <f>I44</f>
        <v>148</v>
      </c>
    </row>
    <row r="45" spans="4:14" s="13" customFormat="1" ht="30" x14ac:dyDescent="0.25">
      <c r="D45" s="14">
        <v>2</v>
      </c>
      <c r="E45" s="15" t="s">
        <v>8</v>
      </c>
      <c r="F45" s="12">
        <v>150</v>
      </c>
      <c r="G45" s="4">
        <v>144</v>
      </c>
      <c r="H45" s="4">
        <v>138</v>
      </c>
      <c r="I45" s="38">
        <f t="shared" ref="I45:I108" si="7">ROUND(AVERAGE(F45:H45),2)</f>
        <v>144</v>
      </c>
      <c r="J45" s="5">
        <f t="shared" ref="J45:J77" si="8">SQRT((POWER((F45-I45),2)+POWER((G45-I45),2)+POWER((H45-I45),2))/2)</f>
        <v>6</v>
      </c>
      <c r="K45" s="1">
        <f t="shared" ref="K45:K77" si="9">ROUND((J45/I45)*100,2)</f>
        <v>4.17</v>
      </c>
      <c r="L45" s="1" t="s">
        <v>6</v>
      </c>
      <c r="M45" s="1">
        <v>1</v>
      </c>
      <c r="N45" s="5">
        <f t="shared" ref="N45:N77" si="10">I45</f>
        <v>144</v>
      </c>
    </row>
    <row r="46" spans="4:14" ht="30" x14ac:dyDescent="0.25">
      <c r="D46" s="14">
        <v>3</v>
      </c>
      <c r="E46" s="15" t="s">
        <v>9</v>
      </c>
      <c r="F46" s="12">
        <v>150</v>
      </c>
      <c r="G46" s="4">
        <v>155</v>
      </c>
      <c r="H46" s="4">
        <v>150</v>
      </c>
      <c r="I46" s="38">
        <f t="shared" si="7"/>
        <v>151.66999999999999</v>
      </c>
      <c r="J46" s="5">
        <f t="shared" si="8"/>
        <v>2.8867542326980318</v>
      </c>
      <c r="K46" s="1">
        <f t="shared" si="9"/>
        <v>1.9</v>
      </c>
      <c r="L46" s="1" t="s">
        <v>6</v>
      </c>
      <c r="M46" s="1">
        <v>1</v>
      </c>
      <c r="N46" s="5">
        <f t="shared" si="10"/>
        <v>151.66999999999999</v>
      </c>
    </row>
    <row r="47" spans="4:14" ht="45" x14ac:dyDescent="0.25">
      <c r="D47" s="14">
        <v>4</v>
      </c>
      <c r="E47" s="15" t="s">
        <v>10</v>
      </c>
      <c r="F47" s="12">
        <v>150</v>
      </c>
      <c r="G47" s="4">
        <v>176</v>
      </c>
      <c r="H47" s="4">
        <v>168</v>
      </c>
      <c r="I47" s="38">
        <f t="shared" si="7"/>
        <v>164.67</v>
      </c>
      <c r="J47" s="5">
        <f t="shared" si="8"/>
        <v>13.316656862741489</v>
      </c>
      <c r="K47" s="1">
        <f t="shared" si="9"/>
        <v>8.09</v>
      </c>
      <c r="L47" s="1" t="s">
        <v>6</v>
      </c>
      <c r="M47" s="1">
        <v>1</v>
      </c>
      <c r="N47" s="5">
        <f t="shared" si="10"/>
        <v>164.67</v>
      </c>
    </row>
    <row r="48" spans="4:14" ht="45.75" customHeight="1" x14ac:dyDescent="0.25">
      <c r="D48" s="14">
        <v>5</v>
      </c>
      <c r="E48" s="15" t="s">
        <v>11</v>
      </c>
      <c r="F48" s="12">
        <v>150</v>
      </c>
      <c r="G48" s="4">
        <v>150</v>
      </c>
      <c r="H48" s="4">
        <v>144</v>
      </c>
      <c r="I48" s="38">
        <f t="shared" si="7"/>
        <v>148</v>
      </c>
      <c r="J48" s="5">
        <f t="shared" si="8"/>
        <v>3.4641016151377544</v>
      </c>
      <c r="K48" s="1">
        <f t="shared" si="9"/>
        <v>2.34</v>
      </c>
      <c r="L48" s="1" t="s">
        <v>6</v>
      </c>
      <c r="M48" s="1">
        <v>1</v>
      </c>
      <c r="N48" s="5">
        <f t="shared" si="10"/>
        <v>148</v>
      </c>
    </row>
    <row r="49" spans="4:14" ht="39" customHeight="1" x14ac:dyDescent="0.25">
      <c r="D49" s="14">
        <v>6</v>
      </c>
      <c r="E49" s="15" t="s">
        <v>12</v>
      </c>
      <c r="F49" s="12">
        <v>150</v>
      </c>
      <c r="G49" s="4">
        <v>189</v>
      </c>
      <c r="H49" s="4">
        <v>180</v>
      </c>
      <c r="I49" s="38">
        <f t="shared" si="7"/>
        <v>173</v>
      </c>
      <c r="J49" s="5">
        <f t="shared" si="8"/>
        <v>20.420577856662138</v>
      </c>
      <c r="K49" s="1">
        <f t="shared" si="9"/>
        <v>11.8</v>
      </c>
      <c r="L49" s="1" t="s">
        <v>6</v>
      </c>
      <c r="M49" s="1">
        <v>1</v>
      </c>
      <c r="N49" s="5">
        <f t="shared" si="10"/>
        <v>173</v>
      </c>
    </row>
    <row r="50" spans="4:14" ht="38.25" customHeight="1" x14ac:dyDescent="0.25">
      <c r="D50" s="14">
        <v>7</v>
      </c>
      <c r="E50" s="15" t="s">
        <v>14</v>
      </c>
      <c r="F50" s="12">
        <v>150</v>
      </c>
      <c r="G50" s="4">
        <v>179</v>
      </c>
      <c r="H50" s="4">
        <v>170.4</v>
      </c>
      <c r="I50" s="38">
        <f t="shared" si="7"/>
        <v>166.47</v>
      </c>
      <c r="J50" s="5">
        <f t="shared" si="8"/>
        <v>14.894742360980938</v>
      </c>
      <c r="K50" s="1">
        <f t="shared" si="9"/>
        <v>8.9499999999999993</v>
      </c>
      <c r="L50" s="1" t="s">
        <v>6</v>
      </c>
      <c r="M50" s="1">
        <v>1</v>
      </c>
      <c r="N50" s="5">
        <f t="shared" si="10"/>
        <v>166.47</v>
      </c>
    </row>
    <row r="51" spans="4:14" ht="46.5" customHeight="1" x14ac:dyDescent="0.25">
      <c r="D51" s="14">
        <v>8</v>
      </c>
      <c r="E51" s="16" t="s">
        <v>15</v>
      </c>
      <c r="F51" s="12">
        <v>150</v>
      </c>
      <c r="G51" s="4">
        <v>179</v>
      </c>
      <c r="H51" s="4">
        <v>170.4</v>
      </c>
      <c r="I51" s="38">
        <f t="shared" si="7"/>
        <v>166.47</v>
      </c>
      <c r="J51" s="5">
        <f t="shared" si="8"/>
        <v>14.894742360980938</v>
      </c>
      <c r="K51" s="1">
        <f t="shared" si="9"/>
        <v>8.9499999999999993</v>
      </c>
      <c r="L51" s="1" t="s">
        <v>6</v>
      </c>
      <c r="M51" s="1">
        <v>1</v>
      </c>
      <c r="N51" s="5">
        <f t="shared" si="10"/>
        <v>166.47</v>
      </c>
    </row>
    <row r="52" spans="4:14" ht="45" customHeight="1" x14ac:dyDescent="0.25">
      <c r="D52" s="14">
        <v>9</v>
      </c>
      <c r="E52" s="16" t="s">
        <v>16</v>
      </c>
      <c r="F52" s="12">
        <v>150</v>
      </c>
      <c r="G52" s="4">
        <v>176</v>
      </c>
      <c r="H52" s="4">
        <v>168</v>
      </c>
      <c r="I52" s="38">
        <f t="shared" si="7"/>
        <v>164.67</v>
      </c>
      <c r="J52" s="5">
        <f t="shared" si="8"/>
        <v>13.316656862741489</v>
      </c>
      <c r="K52" s="1">
        <f t="shared" si="9"/>
        <v>8.09</v>
      </c>
      <c r="L52" s="1" t="s">
        <v>6</v>
      </c>
      <c r="M52" s="1">
        <v>1</v>
      </c>
      <c r="N52" s="5">
        <f t="shared" si="10"/>
        <v>164.67</v>
      </c>
    </row>
    <row r="53" spans="4:14" ht="31.5" customHeight="1" x14ac:dyDescent="0.25">
      <c r="D53" s="14">
        <v>10</v>
      </c>
      <c r="E53" s="16" t="s">
        <v>17</v>
      </c>
      <c r="F53" s="12">
        <v>150</v>
      </c>
      <c r="G53" s="4">
        <v>195</v>
      </c>
      <c r="H53" s="4">
        <v>186</v>
      </c>
      <c r="I53" s="38">
        <f t="shared" si="7"/>
        <v>177</v>
      </c>
      <c r="J53" s="5">
        <f t="shared" si="8"/>
        <v>23.811761799581316</v>
      </c>
      <c r="K53" s="1">
        <f t="shared" si="9"/>
        <v>13.45</v>
      </c>
      <c r="L53" s="1" t="s">
        <v>6</v>
      </c>
      <c r="M53" s="1">
        <v>1</v>
      </c>
      <c r="N53" s="5">
        <f t="shared" si="10"/>
        <v>177</v>
      </c>
    </row>
    <row r="54" spans="4:14" x14ac:dyDescent="0.25">
      <c r="D54" s="14">
        <v>11</v>
      </c>
      <c r="E54" s="15" t="s">
        <v>18</v>
      </c>
      <c r="F54" s="12">
        <v>150</v>
      </c>
      <c r="G54" s="4">
        <v>157</v>
      </c>
      <c r="H54" s="4">
        <v>150</v>
      </c>
      <c r="I54" s="38">
        <f t="shared" si="7"/>
        <v>152.33000000000001</v>
      </c>
      <c r="J54" s="5">
        <f t="shared" si="8"/>
        <v>4.0414539462921013</v>
      </c>
      <c r="K54" s="1">
        <f t="shared" si="9"/>
        <v>2.65</v>
      </c>
      <c r="L54" s="1" t="s">
        <v>6</v>
      </c>
      <c r="M54" s="1">
        <v>1</v>
      </c>
      <c r="N54" s="5">
        <f t="shared" si="10"/>
        <v>152.33000000000001</v>
      </c>
    </row>
    <row r="55" spans="4:14" x14ac:dyDescent="0.25">
      <c r="D55" s="14">
        <v>12</v>
      </c>
      <c r="E55" s="15" t="s">
        <v>19</v>
      </c>
      <c r="F55" s="12">
        <v>900</v>
      </c>
      <c r="G55" s="4">
        <v>1130</v>
      </c>
      <c r="H55" s="4">
        <v>1080</v>
      </c>
      <c r="I55" s="38">
        <f t="shared" si="7"/>
        <v>1036.67</v>
      </c>
      <c r="J55" s="5">
        <f t="shared" si="8"/>
        <v>120.9683154797156</v>
      </c>
      <c r="K55" s="1">
        <f t="shared" si="9"/>
        <v>11.67</v>
      </c>
      <c r="L55" s="1" t="s">
        <v>6</v>
      </c>
      <c r="M55" s="1">
        <v>1</v>
      </c>
      <c r="N55" s="5">
        <f t="shared" si="10"/>
        <v>1036.67</v>
      </c>
    </row>
    <row r="56" spans="4:14" x14ac:dyDescent="0.25">
      <c r="D56" s="14">
        <v>13</v>
      </c>
      <c r="E56" s="15" t="s">
        <v>20</v>
      </c>
      <c r="F56" s="12">
        <v>800</v>
      </c>
      <c r="G56" s="4">
        <v>1070</v>
      </c>
      <c r="H56" s="4">
        <v>1020</v>
      </c>
      <c r="I56" s="38">
        <f t="shared" si="7"/>
        <v>963.33</v>
      </c>
      <c r="J56" s="5">
        <f t="shared" si="8"/>
        <v>143.6430762341158</v>
      </c>
      <c r="K56" s="1">
        <f t="shared" si="9"/>
        <v>14.91</v>
      </c>
      <c r="L56" s="1" t="s">
        <v>6</v>
      </c>
      <c r="M56" s="1">
        <v>1</v>
      </c>
      <c r="N56" s="5">
        <f t="shared" si="10"/>
        <v>963.33</v>
      </c>
    </row>
    <row r="57" spans="4:14" ht="30" x14ac:dyDescent="0.25">
      <c r="D57" s="14">
        <v>14</v>
      </c>
      <c r="E57" s="15" t="s">
        <v>22</v>
      </c>
      <c r="F57" s="12">
        <v>280</v>
      </c>
      <c r="G57" s="4">
        <v>350</v>
      </c>
      <c r="H57" s="4">
        <v>336</v>
      </c>
      <c r="I57" s="38">
        <f t="shared" si="7"/>
        <v>322</v>
      </c>
      <c r="J57" s="5">
        <f t="shared" si="8"/>
        <v>37.040518354904272</v>
      </c>
      <c r="K57" s="1">
        <f t="shared" si="9"/>
        <v>11.5</v>
      </c>
      <c r="L57" s="1" t="s">
        <v>6</v>
      </c>
      <c r="M57" s="1">
        <v>1</v>
      </c>
      <c r="N57" s="5">
        <f t="shared" si="10"/>
        <v>322</v>
      </c>
    </row>
    <row r="58" spans="4:14" x14ac:dyDescent="0.25">
      <c r="D58" s="14">
        <v>15</v>
      </c>
      <c r="E58" s="15" t="s">
        <v>23</v>
      </c>
      <c r="F58" s="12">
        <v>150</v>
      </c>
      <c r="G58" s="4">
        <v>200</v>
      </c>
      <c r="H58" s="4">
        <v>192</v>
      </c>
      <c r="I58" s="38">
        <f t="shared" si="7"/>
        <v>180.67</v>
      </c>
      <c r="J58" s="5">
        <f t="shared" si="8"/>
        <v>26.857649748256083</v>
      </c>
      <c r="K58" s="1">
        <f t="shared" si="9"/>
        <v>14.87</v>
      </c>
      <c r="L58" s="1" t="s">
        <v>6</v>
      </c>
      <c r="M58" s="1">
        <v>1</v>
      </c>
      <c r="N58" s="5">
        <f t="shared" si="10"/>
        <v>180.67</v>
      </c>
    </row>
    <row r="59" spans="4:14" x14ac:dyDescent="0.25">
      <c r="D59" s="14">
        <v>16</v>
      </c>
      <c r="E59" s="15" t="s">
        <v>24</v>
      </c>
      <c r="F59" s="12">
        <v>180</v>
      </c>
      <c r="G59" s="4">
        <v>239</v>
      </c>
      <c r="H59" s="4">
        <v>228</v>
      </c>
      <c r="I59" s="38">
        <f t="shared" si="7"/>
        <v>215.67</v>
      </c>
      <c r="J59" s="5">
        <f t="shared" si="8"/>
        <v>31.374087237718964</v>
      </c>
      <c r="K59" s="1">
        <f t="shared" si="9"/>
        <v>14.55</v>
      </c>
      <c r="L59" s="1" t="s">
        <v>6</v>
      </c>
      <c r="M59" s="1">
        <v>1</v>
      </c>
      <c r="N59" s="5">
        <f>I59</f>
        <v>215.67</v>
      </c>
    </row>
    <row r="60" spans="4:14" ht="30" x14ac:dyDescent="0.25">
      <c r="D60" s="14">
        <v>17</v>
      </c>
      <c r="E60" s="15" t="s">
        <v>25</v>
      </c>
      <c r="F60" s="12">
        <v>180</v>
      </c>
      <c r="G60" s="4">
        <v>220</v>
      </c>
      <c r="H60" s="4">
        <v>210</v>
      </c>
      <c r="I60" s="38">
        <f t="shared" si="7"/>
        <v>203.33</v>
      </c>
      <c r="J60" s="5">
        <f t="shared" si="8"/>
        <v>20.816660394981707</v>
      </c>
      <c r="K60" s="1">
        <f t="shared" si="9"/>
        <v>10.24</v>
      </c>
      <c r="L60" s="1" t="s">
        <v>6</v>
      </c>
      <c r="M60" s="1">
        <v>1</v>
      </c>
      <c r="N60" s="5">
        <f t="shared" si="10"/>
        <v>203.33</v>
      </c>
    </row>
    <row r="61" spans="4:14" x14ac:dyDescent="0.25">
      <c r="D61" s="14">
        <v>18</v>
      </c>
      <c r="E61" s="15" t="s">
        <v>26</v>
      </c>
      <c r="F61" s="12">
        <v>150</v>
      </c>
      <c r="G61" s="4">
        <v>226</v>
      </c>
      <c r="H61" s="4">
        <v>216</v>
      </c>
      <c r="I61" s="38">
        <f t="shared" si="7"/>
        <v>197.33</v>
      </c>
      <c r="J61" s="5">
        <f>SQRT((POWER((F61-I61),2)+POWER((G61-I61),2)+POWER((H61-I61),2))/2)</f>
        <v>41.295681977659598</v>
      </c>
      <c r="K61" s="1">
        <f t="shared" si="9"/>
        <v>20.93</v>
      </c>
      <c r="L61" s="1" t="s">
        <v>6</v>
      </c>
      <c r="M61" s="1">
        <v>1</v>
      </c>
      <c r="N61" s="5">
        <f t="shared" si="10"/>
        <v>197.33</v>
      </c>
    </row>
    <row r="62" spans="4:14" x14ac:dyDescent="0.25">
      <c r="D62" s="14">
        <v>19</v>
      </c>
      <c r="E62" s="15" t="s">
        <v>27</v>
      </c>
      <c r="F62" s="12">
        <v>200</v>
      </c>
      <c r="G62" s="4">
        <v>250</v>
      </c>
      <c r="H62" s="4">
        <v>240</v>
      </c>
      <c r="I62" s="38">
        <f t="shared" si="7"/>
        <v>230</v>
      </c>
      <c r="J62" s="5">
        <f t="shared" si="8"/>
        <v>26.457513110645905</v>
      </c>
      <c r="K62" s="1">
        <f t="shared" si="9"/>
        <v>11.5</v>
      </c>
      <c r="L62" s="1" t="s">
        <v>6</v>
      </c>
      <c r="M62" s="1">
        <v>1</v>
      </c>
      <c r="N62" s="5">
        <f t="shared" si="10"/>
        <v>230</v>
      </c>
    </row>
    <row r="63" spans="4:14" ht="30" x14ac:dyDescent="0.25">
      <c r="D63" s="14">
        <v>20</v>
      </c>
      <c r="E63" s="15" t="s">
        <v>33</v>
      </c>
      <c r="F63" s="12">
        <v>80</v>
      </c>
      <c r="G63" s="4">
        <v>125</v>
      </c>
      <c r="H63" s="4">
        <v>120</v>
      </c>
      <c r="I63" s="38">
        <f t="shared" si="7"/>
        <v>108.33</v>
      </c>
      <c r="J63" s="5">
        <f t="shared" ref="J63:J76" si="11">SQRT((POWER((F63-I63),2)+POWER((G63-I63),2)+POWER((H63-I63),2))/2)</f>
        <v>24.664414649449924</v>
      </c>
      <c r="K63" s="1">
        <f t="shared" ref="K63:K76" si="12">ROUND((J63/I63)*100,2)</f>
        <v>22.77</v>
      </c>
      <c r="L63" s="1" t="s">
        <v>6</v>
      </c>
      <c r="M63" s="1">
        <v>1</v>
      </c>
      <c r="N63" s="5">
        <f t="shared" ref="N63:N76" si="13">I63</f>
        <v>108.33</v>
      </c>
    </row>
    <row r="64" spans="4:14" ht="30" x14ac:dyDescent="0.25">
      <c r="D64" s="14">
        <v>21</v>
      </c>
      <c r="E64" s="22" t="s">
        <v>34</v>
      </c>
      <c r="F64" s="12">
        <v>100</v>
      </c>
      <c r="G64" s="4">
        <v>138</v>
      </c>
      <c r="H64" s="4">
        <v>132</v>
      </c>
      <c r="I64" s="38">
        <f t="shared" si="7"/>
        <v>123.33</v>
      </c>
      <c r="J64" s="5">
        <f t="shared" si="11"/>
        <v>20.428738335981496</v>
      </c>
      <c r="K64" s="1">
        <f t="shared" si="12"/>
        <v>16.559999999999999</v>
      </c>
      <c r="L64" s="1" t="s">
        <v>6</v>
      </c>
      <c r="M64" s="1">
        <v>1</v>
      </c>
      <c r="N64" s="5">
        <f t="shared" si="13"/>
        <v>123.33</v>
      </c>
    </row>
    <row r="65" spans="4:14" x14ac:dyDescent="0.25">
      <c r="D65" s="14">
        <v>22</v>
      </c>
      <c r="E65" s="15" t="s">
        <v>35</v>
      </c>
      <c r="F65" s="12">
        <v>150</v>
      </c>
      <c r="G65" s="4">
        <v>115</v>
      </c>
      <c r="H65" s="4">
        <v>100</v>
      </c>
      <c r="I65" s="38">
        <f t="shared" si="7"/>
        <v>121.67</v>
      </c>
      <c r="J65" s="5">
        <f t="shared" si="11"/>
        <v>25.658007522019322</v>
      </c>
      <c r="K65" s="1">
        <f t="shared" si="12"/>
        <v>21.09</v>
      </c>
      <c r="L65" s="1" t="s">
        <v>6</v>
      </c>
      <c r="M65" s="1">
        <v>1</v>
      </c>
      <c r="N65" s="5">
        <f t="shared" si="13"/>
        <v>121.67</v>
      </c>
    </row>
    <row r="66" spans="4:14" ht="15.75" x14ac:dyDescent="0.25">
      <c r="D66" s="14">
        <v>23</v>
      </c>
      <c r="E66" s="19" t="s">
        <v>36</v>
      </c>
      <c r="F66" s="12">
        <v>100</v>
      </c>
      <c r="G66" s="4">
        <v>126</v>
      </c>
      <c r="H66" s="4">
        <v>120</v>
      </c>
      <c r="I66" s="38">
        <f t="shared" si="7"/>
        <v>115.33</v>
      </c>
      <c r="J66" s="5">
        <f t="shared" si="11"/>
        <v>13.613719183235711</v>
      </c>
      <c r="K66" s="1">
        <f t="shared" si="12"/>
        <v>11.8</v>
      </c>
      <c r="L66" s="1" t="s">
        <v>6</v>
      </c>
      <c r="M66" s="1">
        <v>1</v>
      </c>
      <c r="N66" s="5">
        <f t="shared" si="13"/>
        <v>115.33</v>
      </c>
    </row>
    <row r="67" spans="4:14" ht="31.5" x14ac:dyDescent="0.25">
      <c r="D67" s="14">
        <v>24</v>
      </c>
      <c r="E67" s="20" t="s">
        <v>37</v>
      </c>
      <c r="F67" s="12">
        <v>100</v>
      </c>
      <c r="G67" s="4">
        <v>94</v>
      </c>
      <c r="H67" s="4">
        <v>90</v>
      </c>
      <c r="I67" s="38">
        <f t="shared" si="7"/>
        <v>94.67</v>
      </c>
      <c r="J67" s="5">
        <f t="shared" si="11"/>
        <v>5.0332246125123401</v>
      </c>
      <c r="K67" s="1">
        <f t="shared" si="12"/>
        <v>5.32</v>
      </c>
      <c r="L67" s="1" t="s">
        <v>6</v>
      </c>
      <c r="M67" s="1">
        <v>1</v>
      </c>
      <c r="N67" s="5">
        <f t="shared" si="13"/>
        <v>94.67</v>
      </c>
    </row>
    <row r="68" spans="4:14" ht="15.75" x14ac:dyDescent="0.25">
      <c r="D68" s="14">
        <v>25</v>
      </c>
      <c r="E68" s="19" t="s">
        <v>38</v>
      </c>
      <c r="F68" s="12">
        <v>150</v>
      </c>
      <c r="G68" s="4">
        <v>250</v>
      </c>
      <c r="H68" s="4">
        <v>240</v>
      </c>
      <c r="I68" s="38">
        <f t="shared" si="7"/>
        <v>213.33</v>
      </c>
      <c r="J68" s="5">
        <f t="shared" si="11"/>
        <v>55.075705624167902</v>
      </c>
      <c r="K68" s="1">
        <f t="shared" si="12"/>
        <v>25.82</v>
      </c>
      <c r="L68" s="1" t="s">
        <v>6</v>
      </c>
      <c r="M68" s="1">
        <v>1</v>
      </c>
      <c r="N68" s="5">
        <f t="shared" si="13"/>
        <v>213.33</v>
      </c>
    </row>
    <row r="69" spans="4:14" ht="15.75" x14ac:dyDescent="0.25">
      <c r="D69" s="14">
        <v>26</v>
      </c>
      <c r="E69" s="19" t="s">
        <v>39</v>
      </c>
      <c r="F69" s="12">
        <v>150</v>
      </c>
      <c r="G69" s="4">
        <v>250</v>
      </c>
      <c r="H69" s="4">
        <v>240</v>
      </c>
      <c r="I69" s="38">
        <f t="shared" si="7"/>
        <v>213.33</v>
      </c>
      <c r="J69" s="5">
        <f t="shared" si="11"/>
        <v>55.075705624167902</v>
      </c>
      <c r="K69" s="1">
        <f t="shared" si="12"/>
        <v>25.82</v>
      </c>
      <c r="L69" s="1" t="s">
        <v>6</v>
      </c>
      <c r="M69" s="1">
        <v>1</v>
      </c>
      <c r="N69" s="5">
        <f t="shared" si="13"/>
        <v>213.33</v>
      </c>
    </row>
    <row r="70" spans="4:14" ht="15.75" x14ac:dyDescent="0.25">
      <c r="D70" s="14">
        <v>27</v>
      </c>
      <c r="E70" s="19" t="s">
        <v>40</v>
      </c>
      <c r="F70" s="12">
        <v>150</v>
      </c>
      <c r="G70" s="4">
        <v>115</v>
      </c>
      <c r="H70" s="4">
        <v>100</v>
      </c>
      <c r="I70" s="38">
        <f t="shared" si="7"/>
        <v>121.67</v>
      </c>
      <c r="J70" s="5">
        <f t="shared" si="11"/>
        <v>25.658007522019322</v>
      </c>
      <c r="K70" s="1">
        <f t="shared" si="12"/>
        <v>21.09</v>
      </c>
      <c r="L70" s="1" t="s">
        <v>6</v>
      </c>
      <c r="M70" s="1">
        <v>1</v>
      </c>
      <c r="N70" s="5">
        <f t="shared" si="13"/>
        <v>121.67</v>
      </c>
    </row>
    <row r="71" spans="4:14" ht="15.75" x14ac:dyDescent="0.25">
      <c r="D71" s="14">
        <v>28</v>
      </c>
      <c r="E71" s="19" t="s">
        <v>41</v>
      </c>
      <c r="F71" s="12">
        <v>100</v>
      </c>
      <c r="G71" s="4">
        <v>125</v>
      </c>
      <c r="H71" s="4">
        <v>120</v>
      </c>
      <c r="I71" s="38">
        <f t="shared" si="7"/>
        <v>115</v>
      </c>
      <c r="J71" s="5">
        <f t="shared" si="11"/>
        <v>13.228756555322953</v>
      </c>
      <c r="K71" s="1">
        <f t="shared" si="12"/>
        <v>11.5</v>
      </c>
      <c r="L71" s="1" t="s">
        <v>6</v>
      </c>
      <c r="M71" s="1">
        <v>1</v>
      </c>
      <c r="N71" s="5">
        <f t="shared" si="13"/>
        <v>115</v>
      </c>
    </row>
    <row r="72" spans="4:14" ht="15.75" x14ac:dyDescent="0.25">
      <c r="D72" s="14">
        <v>29</v>
      </c>
      <c r="E72" s="19" t="s">
        <v>42</v>
      </c>
      <c r="F72" s="12">
        <v>100</v>
      </c>
      <c r="G72" s="4">
        <v>125</v>
      </c>
      <c r="H72" s="4">
        <v>120</v>
      </c>
      <c r="I72" s="38">
        <f t="shared" si="7"/>
        <v>115</v>
      </c>
      <c r="J72" s="5">
        <f t="shared" si="11"/>
        <v>13.228756555322953</v>
      </c>
      <c r="K72" s="1">
        <f t="shared" si="12"/>
        <v>11.5</v>
      </c>
      <c r="L72" s="1" t="s">
        <v>6</v>
      </c>
      <c r="M72" s="1">
        <v>1</v>
      </c>
      <c r="N72" s="5">
        <f t="shared" si="13"/>
        <v>115</v>
      </c>
    </row>
    <row r="73" spans="4:14" ht="15.75" x14ac:dyDescent="0.25">
      <c r="D73" s="14">
        <v>30</v>
      </c>
      <c r="E73" s="19" t="s">
        <v>43</v>
      </c>
      <c r="F73" s="12">
        <v>100</v>
      </c>
      <c r="G73" s="4">
        <v>35</v>
      </c>
      <c r="H73" s="4">
        <v>30</v>
      </c>
      <c r="I73" s="38">
        <f t="shared" si="7"/>
        <v>55</v>
      </c>
      <c r="J73" s="5">
        <f t="shared" si="11"/>
        <v>39.05124837953327</v>
      </c>
      <c r="K73" s="1">
        <f t="shared" si="12"/>
        <v>71</v>
      </c>
      <c r="L73" s="1" t="s">
        <v>6</v>
      </c>
      <c r="M73" s="1">
        <v>1</v>
      </c>
      <c r="N73" s="5">
        <f t="shared" si="13"/>
        <v>55</v>
      </c>
    </row>
    <row r="74" spans="4:14" ht="17.25" customHeight="1" x14ac:dyDescent="0.25">
      <c r="D74" s="14">
        <v>31</v>
      </c>
      <c r="E74" s="21" t="s">
        <v>44</v>
      </c>
      <c r="F74" s="12">
        <v>10</v>
      </c>
      <c r="G74" s="4">
        <v>11</v>
      </c>
      <c r="H74" s="4">
        <v>10</v>
      </c>
      <c r="I74" s="38">
        <f t="shared" si="7"/>
        <v>10.33</v>
      </c>
      <c r="J74" s="5">
        <f t="shared" si="11"/>
        <v>0.5773647027659381</v>
      </c>
      <c r="K74" s="1">
        <f t="shared" si="12"/>
        <v>5.59</v>
      </c>
      <c r="L74" s="1" t="s">
        <v>6</v>
      </c>
      <c r="M74" s="1">
        <v>1</v>
      </c>
      <c r="N74" s="5">
        <f t="shared" si="13"/>
        <v>10.33</v>
      </c>
    </row>
    <row r="75" spans="4:14" ht="33" customHeight="1" x14ac:dyDescent="0.25">
      <c r="D75" s="14">
        <v>32</v>
      </c>
      <c r="E75" s="21" t="s">
        <v>45</v>
      </c>
      <c r="F75" s="12">
        <v>10</v>
      </c>
      <c r="G75" s="4">
        <v>11</v>
      </c>
      <c r="H75" s="4">
        <v>10</v>
      </c>
      <c r="I75" s="38">
        <f t="shared" si="7"/>
        <v>10.33</v>
      </c>
      <c r="J75" s="5">
        <f t="shared" si="11"/>
        <v>0.5773647027659381</v>
      </c>
      <c r="K75" s="1">
        <f t="shared" si="12"/>
        <v>5.59</v>
      </c>
      <c r="L75" s="1" t="s">
        <v>6</v>
      </c>
      <c r="M75" s="1">
        <v>1</v>
      </c>
      <c r="N75" s="5">
        <f t="shared" si="13"/>
        <v>10.33</v>
      </c>
    </row>
    <row r="76" spans="4:14" ht="15.75" x14ac:dyDescent="0.25">
      <c r="D76" s="14">
        <v>33</v>
      </c>
      <c r="E76" s="19" t="s">
        <v>48</v>
      </c>
      <c r="F76" s="12">
        <v>10</v>
      </c>
      <c r="G76" s="4">
        <v>11</v>
      </c>
      <c r="H76" s="4">
        <v>10</v>
      </c>
      <c r="I76" s="38">
        <f t="shared" si="7"/>
        <v>10.33</v>
      </c>
      <c r="J76" s="5">
        <f t="shared" si="11"/>
        <v>0.5773647027659381</v>
      </c>
      <c r="K76" s="1">
        <f t="shared" si="12"/>
        <v>5.59</v>
      </c>
      <c r="L76" s="1" t="s">
        <v>6</v>
      </c>
      <c r="M76" s="1">
        <v>1</v>
      </c>
      <c r="N76" s="5">
        <f t="shared" si="13"/>
        <v>10.33</v>
      </c>
    </row>
    <row r="77" spans="4:14" ht="15.75" x14ac:dyDescent="0.25">
      <c r="D77" s="14">
        <v>34</v>
      </c>
      <c r="E77" s="19" t="s">
        <v>49</v>
      </c>
      <c r="F77" s="12">
        <v>150</v>
      </c>
      <c r="G77" s="4">
        <v>250</v>
      </c>
      <c r="H77" s="4">
        <v>240</v>
      </c>
      <c r="I77" s="38">
        <f t="shared" si="7"/>
        <v>213.33</v>
      </c>
      <c r="J77" s="5">
        <f t="shared" si="8"/>
        <v>55.075705624167902</v>
      </c>
      <c r="K77" s="1">
        <f t="shared" si="9"/>
        <v>25.82</v>
      </c>
      <c r="L77" s="1" t="s">
        <v>6</v>
      </c>
      <c r="M77" s="1">
        <v>1</v>
      </c>
      <c r="N77" s="5">
        <f t="shared" si="10"/>
        <v>213.33</v>
      </c>
    </row>
    <row r="78" spans="4:14" ht="15.75" x14ac:dyDescent="0.25">
      <c r="D78" s="14"/>
      <c r="E78" s="19"/>
      <c r="F78" s="53" t="s">
        <v>31</v>
      </c>
      <c r="G78" s="53"/>
      <c r="H78" s="53"/>
      <c r="I78" s="2"/>
      <c r="J78" s="5"/>
      <c r="K78" s="1"/>
      <c r="L78" s="1"/>
      <c r="M78" s="1"/>
      <c r="N78" s="5"/>
    </row>
    <row r="79" spans="4:14" ht="30" x14ac:dyDescent="0.25">
      <c r="D79" s="14">
        <v>1</v>
      </c>
      <c r="E79" s="15" t="s">
        <v>7</v>
      </c>
      <c r="F79" s="4">
        <v>150</v>
      </c>
      <c r="G79" s="4">
        <v>150</v>
      </c>
      <c r="H79" s="4">
        <v>144</v>
      </c>
      <c r="I79" s="38">
        <f t="shared" si="7"/>
        <v>148</v>
      </c>
      <c r="J79" s="5">
        <f>SQRT((POWER((F79-I79),2)+POWER((G79-I79),2)+POWER((H79-I79),2))/2)</f>
        <v>3.4641016151377544</v>
      </c>
      <c r="K79" s="1">
        <f>ROUND((J79/I79)*100,2)</f>
        <v>2.34</v>
      </c>
      <c r="L79" s="1" t="s">
        <v>6</v>
      </c>
      <c r="M79" s="1">
        <v>1</v>
      </c>
      <c r="N79" s="5">
        <f>I79</f>
        <v>148</v>
      </c>
    </row>
    <row r="80" spans="4:14" ht="30" x14ac:dyDescent="0.25">
      <c r="D80" s="14">
        <v>2</v>
      </c>
      <c r="E80" s="15" t="s">
        <v>8</v>
      </c>
      <c r="F80" s="4">
        <v>150</v>
      </c>
      <c r="G80" s="4">
        <v>144</v>
      </c>
      <c r="H80" s="4">
        <v>138</v>
      </c>
      <c r="I80" s="38">
        <f t="shared" si="7"/>
        <v>144</v>
      </c>
      <c r="J80" s="5">
        <f t="shared" ref="J80:J116" si="14">SQRT((POWER((F80-I80),2)+POWER((G80-I80),2)+POWER((H80-I80),2))/2)</f>
        <v>6</v>
      </c>
      <c r="K80" s="1">
        <f t="shared" ref="K80:K116" si="15">ROUND((J80/I80)*100,2)</f>
        <v>4.17</v>
      </c>
      <c r="L80" s="1" t="s">
        <v>6</v>
      </c>
      <c r="M80" s="1">
        <v>1</v>
      </c>
      <c r="N80" s="5">
        <f t="shared" ref="N80:N116" si="16">I80</f>
        <v>144</v>
      </c>
    </row>
    <row r="81" spans="4:14" ht="30" x14ac:dyDescent="0.25">
      <c r="D81" s="14">
        <v>3</v>
      </c>
      <c r="E81" s="15" t="s">
        <v>9</v>
      </c>
      <c r="F81" s="4">
        <v>150</v>
      </c>
      <c r="G81" s="4">
        <v>155</v>
      </c>
      <c r="H81" s="4">
        <v>150</v>
      </c>
      <c r="I81" s="38">
        <f t="shared" si="7"/>
        <v>151.66999999999999</v>
      </c>
      <c r="J81" s="5">
        <f t="shared" si="14"/>
        <v>2.8867542326980318</v>
      </c>
      <c r="K81" s="1">
        <f t="shared" si="15"/>
        <v>1.9</v>
      </c>
      <c r="L81" s="1" t="s">
        <v>6</v>
      </c>
      <c r="M81" s="1">
        <v>1</v>
      </c>
      <c r="N81" s="5">
        <f t="shared" si="16"/>
        <v>151.66999999999999</v>
      </c>
    </row>
    <row r="82" spans="4:14" ht="45" x14ac:dyDescent="0.25">
      <c r="D82" s="14">
        <v>4</v>
      </c>
      <c r="E82" s="15" t="s">
        <v>10</v>
      </c>
      <c r="F82" s="4">
        <v>150</v>
      </c>
      <c r="G82" s="4">
        <v>176</v>
      </c>
      <c r="H82" s="4">
        <v>168</v>
      </c>
      <c r="I82" s="38">
        <f t="shared" si="7"/>
        <v>164.67</v>
      </c>
      <c r="J82" s="5">
        <f t="shared" si="14"/>
        <v>13.316656862741489</v>
      </c>
      <c r="K82" s="1">
        <f t="shared" si="15"/>
        <v>8.09</v>
      </c>
      <c r="L82" s="1" t="s">
        <v>6</v>
      </c>
      <c r="M82" s="1">
        <v>1</v>
      </c>
      <c r="N82" s="5">
        <f t="shared" si="16"/>
        <v>164.67</v>
      </c>
    </row>
    <row r="83" spans="4:14" ht="30" x14ac:dyDescent="0.25">
      <c r="D83" s="14">
        <v>5</v>
      </c>
      <c r="E83" s="15" t="s">
        <v>11</v>
      </c>
      <c r="F83" s="4">
        <v>150</v>
      </c>
      <c r="G83" s="4">
        <v>150</v>
      </c>
      <c r="H83" s="4">
        <v>144</v>
      </c>
      <c r="I83" s="38">
        <f t="shared" si="7"/>
        <v>148</v>
      </c>
      <c r="J83" s="5">
        <f t="shared" si="14"/>
        <v>3.4641016151377544</v>
      </c>
      <c r="K83" s="1">
        <f t="shared" si="15"/>
        <v>2.34</v>
      </c>
      <c r="L83" s="1" t="s">
        <v>6</v>
      </c>
      <c r="M83" s="1">
        <v>1</v>
      </c>
      <c r="N83" s="5">
        <f t="shared" si="16"/>
        <v>148</v>
      </c>
    </row>
    <row r="84" spans="4:14" ht="30" x14ac:dyDescent="0.25">
      <c r="D84" s="14">
        <v>6</v>
      </c>
      <c r="E84" s="15" t="s">
        <v>12</v>
      </c>
      <c r="F84" s="4">
        <v>150</v>
      </c>
      <c r="G84" s="4">
        <v>189</v>
      </c>
      <c r="H84" s="4">
        <v>180</v>
      </c>
      <c r="I84" s="38">
        <f t="shared" si="7"/>
        <v>173</v>
      </c>
      <c r="J84" s="5">
        <f t="shared" si="14"/>
        <v>20.420577856662138</v>
      </c>
      <c r="K84" s="1">
        <f t="shared" si="15"/>
        <v>11.8</v>
      </c>
      <c r="L84" s="1" t="s">
        <v>6</v>
      </c>
      <c r="M84" s="1">
        <v>1</v>
      </c>
      <c r="N84" s="5">
        <f t="shared" si="16"/>
        <v>173</v>
      </c>
    </row>
    <row r="85" spans="4:14" ht="45" x14ac:dyDescent="0.25">
      <c r="D85" s="14">
        <v>7</v>
      </c>
      <c r="E85" s="16" t="s">
        <v>13</v>
      </c>
      <c r="F85" s="4">
        <v>150</v>
      </c>
      <c r="G85" s="4">
        <v>195</v>
      </c>
      <c r="H85" s="4">
        <v>186</v>
      </c>
      <c r="I85" s="38">
        <f t="shared" si="7"/>
        <v>177</v>
      </c>
      <c r="J85" s="5">
        <f t="shared" si="14"/>
        <v>23.811761799581316</v>
      </c>
      <c r="K85" s="1">
        <f t="shared" si="15"/>
        <v>13.45</v>
      </c>
      <c r="L85" s="1" t="s">
        <v>6</v>
      </c>
      <c r="M85" s="1">
        <v>1</v>
      </c>
      <c r="N85" s="5">
        <f t="shared" si="16"/>
        <v>177</v>
      </c>
    </row>
    <row r="86" spans="4:14" ht="30" x14ac:dyDescent="0.25">
      <c r="D86" s="14">
        <v>8</v>
      </c>
      <c r="E86" s="15" t="s">
        <v>14</v>
      </c>
      <c r="F86" s="4">
        <v>150</v>
      </c>
      <c r="G86" s="4">
        <v>179</v>
      </c>
      <c r="H86" s="4">
        <v>170.4</v>
      </c>
      <c r="I86" s="38">
        <f t="shared" si="7"/>
        <v>166.47</v>
      </c>
      <c r="J86" s="5">
        <f t="shared" si="14"/>
        <v>14.894742360980938</v>
      </c>
      <c r="K86" s="1">
        <f t="shared" si="15"/>
        <v>8.9499999999999993</v>
      </c>
      <c r="L86" s="1" t="s">
        <v>6</v>
      </c>
      <c r="M86" s="1">
        <v>1</v>
      </c>
      <c r="N86" s="5">
        <f t="shared" si="16"/>
        <v>166.47</v>
      </c>
    </row>
    <row r="87" spans="4:14" ht="45" x14ac:dyDescent="0.25">
      <c r="D87" s="14">
        <v>9</v>
      </c>
      <c r="E87" s="16" t="s">
        <v>15</v>
      </c>
      <c r="F87" s="4">
        <v>150</v>
      </c>
      <c r="G87" s="4">
        <v>179</v>
      </c>
      <c r="H87" s="4">
        <v>170.4</v>
      </c>
      <c r="I87" s="38">
        <f t="shared" si="7"/>
        <v>166.47</v>
      </c>
      <c r="J87" s="5">
        <f t="shared" si="14"/>
        <v>14.894742360980938</v>
      </c>
      <c r="K87" s="1">
        <f t="shared" si="15"/>
        <v>8.9499999999999993</v>
      </c>
      <c r="L87" s="1" t="s">
        <v>6</v>
      </c>
      <c r="M87" s="1">
        <v>1</v>
      </c>
      <c r="N87" s="5">
        <f t="shared" si="16"/>
        <v>166.47</v>
      </c>
    </row>
    <row r="88" spans="4:14" ht="45" x14ac:dyDescent="0.25">
      <c r="D88" s="14">
        <v>10</v>
      </c>
      <c r="E88" s="16" t="s">
        <v>16</v>
      </c>
      <c r="F88" s="4">
        <v>150</v>
      </c>
      <c r="G88" s="4">
        <v>176</v>
      </c>
      <c r="H88" s="4">
        <v>168</v>
      </c>
      <c r="I88" s="38">
        <f t="shared" si="7"/>
        <v>164.67</v>
      </c>
      <c r="J88" s="5">
        <f t="shared" si="14"/>
        <v>13.316656862741489</v>
      </c>
      <c r="K88" s="1">
        <f t="shared" si="15"/>
        <v>8.09</v>
      </c>
      <c r="L88" s="1" t="s">
        <v>6</v>
      </c>
      <c r="M88" s="1">
        <v>1</v>
      </c>
      <c r="N88" s="5">
        <f t="shared" si="16"/>
        <v>164.67</v>
      </c>
    </row>
    <row r="89" spans="4:14" ht="30" x14ac:dyDescent="0.25">
      <c r="D89" s="14">
        <v>11</v>
      </c>
      <c r="E89" s="16" t="s">
        <v>17</v>
      </c>
      <c r="F89" s="4">
        <v>150</v>
      </c>
      <c r="G89" s="4">
        <v>195</v>
      </c>
      <c r="H89" s="4">
        <v>186</v>
      </c>
      <c r="I89" s="38">
        <f t="shared" si="7"/>
        <v>177</v>
      </c>
      <c r="J89" s="5">
        <f t="shared" si="14"/>
        <v>23.811761799581316</v>
      </c>
      <c r="K89" s="1">
        <f t="shared" si="15"/>
        <v>13.45</v>
      </c>
      <c r="L89" s="1" t="s">
        <v>6</v>
      </c>
      <c r="M89" s="1">
        <v>1</v>
      </c>
      <c r="N89" s="5">
        <f t="shared" si="16"/>
        <v>177</v>
      </c>
    </row>
    <row r="90" spans="4:14" x14ac:dyDescent="0.25">
      <c r="D90" s="14">
        <v>12</v>
      </c>
      <c r="E90" s="15" t="s">
        <v>18</v>
      </c>
      <c r="F90" s="4">
        <v>150</v>
      </c>
      <c r="G90" s="4">
        <v>157</v>
      </c>
      <c r="H90" s="4">
        <v>150</v>
      </c>
      <c r="I90" s="38">
        <f t="shared" si="7"/>
        <v>152.33000000000001</v>
      </c>
      <c r="J90" s="5">
        <f t="shared" si="14"/>
        <v>4.0414539462921013</v>
      </c>
      <c r="K90" s="1">
        <f t="shared" si="15"/>
        <v>2.65</v>
      </c>
      <c r="L90" s="1" t="s">
        <v>6</v>
      </c>
      <c r="M90" s="1">
        <v>1</v>
      </c>
      <c r="N90" s="5">
        <f t="shared" si="16"/>
        <v>152.33000000000001</v>
      </c>
    </row>
    <row r="91" spans="4:14" x14ac:dyDescent="0.25">
      <c r="D91" s="14">
        <v>13</v>
      </c>
      <c r="E91" s="15" t="s">
        <v>19</v>
      </c>
      <c r="F91" s="4">
        <v>900</v>
      </c>
      <c r="G91" s="4">
        <v>1130</v>
      </c>
      <c r="H91" s="4">
        <v>1080</v>
      </c>
      <c r="I91" s="38">
        <f t="shared" si="7"/>
        <v>1036.67</v>
      </c>
      <c r="J91" s="5">
        <f t="shared" si="14"/>
        <v>120.9683154797156</v>
      </c>
      <c r="K91" s="1">
        <f t="shared" si="15"/>
        <v>11.67</v>
      </c>
      <c r="L91" s="1" t="s">
        <v>6</v>
      </c>
      <c r="M91" s="1">
        <v>1</v>
      </c>
      <c r="N91" s="5">
        <f t="shared" si="16"/>
        <v>1036.67</v>
      </c>
    </row>
    <row r="92" spans="4:14" x14ac:dyDescent="0.25">
      <c r="D92" s="14">
        <v>14</v>
      </c>
      <c r="E92" s="15" t="s">
        <v>20</v>
      </c>
      <c r="F92" s="4">
        <v>800</v>
      </c>
      <c r="G92" s="4">
        <v>1070</v>
      </c>
      <c r="H92" s="4">
        <v>1020</v>
      </c>
      <c r="I92" s="38">
        <f t="shared" si="7"/>
        <v>963.33</v>
      </c>
      <c r="J92" s="5">
        <f t="shared" si="14"/>
        <v>143.6430762341158</v>
      </c>
      <c r="K92" s="1">
        <f t="shared" si="15"/>
        <v>14.91</v>
      </c>
      <c r="L92" s="1" t="s">
        <v>6</v>
      </c>
      <c r="M92" s="1">
        <v>1</v>
      </c>
      <c r="N92" s="5">
        <f t="shared" si="16"/>
        <v>963.33</v>
      </c>
    </row>
    <row r="93" spans="4:14" x14ac:dyDescent="0.25">
      <c r="D93" s="14">
        <v>15</v>
      </c>
      <c r="E93" s="17" t="s">
        <v>21</v>
      </c>
      <c r="F93" s="4">
        <v>550</v>
      </c>
      <c r="G93" s="4">
        <v>630</v>
      </c>
      <c r="H93" s="4">
        <v>600</v>
      </c>
      <c r="I93" s="38">
        <f t="shared" si="7"/>
        <v>593.33000000000004</v>
      </c>
      <c r="J93" s="5">
        <f t="shared" si="14"/>
        <v>40.414519049470329</v>
      </c>
      <c r="K93" s="1">
        <f t="shared" si="15"/>
        <v>6.81</v>
      </c>
      <c r="L93" s="1" t="s">
        <v>6</v>
      </c>
      <c r="M93" s="1">
        <v>1</v>
      </c>
      <c r="N93" s="5">
        <f t="shared" si="16"/>
        <v>593.33000000000004</v>
      </c>
    </row>
    <row r="94" spans="4:14" ht="30" x14ac:dyDescent="0.25">
      <c r="D94" s="14">
        <v>16</v>
      </c>
      <c r="E94" s="15" t="s">
        <v>22</v>
      </c>
      <c r="F94" s="4">
        <v>280</v>
      </c>
      <c r="G94" s="4">
        <v>350</v>
      </c>
      <c r="H94" s="4">
        <v>336</v>
      </c>
      <c r="I94" s="38">
        <f t="shared" si="7"/>
        <v>322</v>
      </c>
      <c r="J94" s="5">
        <f t="shared" si="14"/>
        <v>37.040518354904272</v>
      </c>
      <c r="K94" s="1">
        <f t="shared" si="15"/>
        <v>11.5</v>
      </c>
      <c r="L94" s="1" t="s">
        <v>6</v>
      </c>
      <c r="M94" s="1">
        <v>1</v>
      </c>
      <c r="N94" s="5">
        <f t="shared" si="16"/>
        <v>322</v>
      </c>
    </row>
    <row r="95" spans="4:14" x14ac:dyDescent="0.25">
      <c r="D95" s="14">
        <v>17</v>
      </c>
      <c r="E95" s="15" t="s">
        <v>23</v>
      </c>
      <c r="F95" s="4">
        <v>150</v>
      </c>
      <c r="G95" s="4">
        <v>200</v>
      </c>
      <c r="H95" s="4">
        <v>192</v>
      </c>
      <c r="I95" s="38">
        <f t="shared" si="7"/>
        <v>180.67</v>
      </c>
      <c r="J95" s="5">
        <f t="shared" si="14"/>
        <v>26.857649748256083</v>
      </c>
      <c r="K95" s="1">
        <f t="shared" si="15"/>
        <v>14.87</v>
      </c>
      <c r="L95" s="1" t="s">
        <v>6</v>
      </c>
      <c r="M95" s="1">
        <v>1</v>
      </c>
      <c r="N95" s="5">
        <f t="shared" si="16"/>
        <v>180.67</v>
      </c>
    </row>
    <row r="96" spans="4:14" x14ac:dyDescent="0.25">
      <c r="D96" s="14">
        <v>18</v>
      </c>
      <c r="E96" s="15" t="s">
        <v>24</v>
      </c>
      <c r="F96" s="4">
        <v>180</v>
      </c>
      <c r="G96" s="4">
        <v>239</v>
      </c>
      <c r="H96" s="4">
        <v>228</v>
      </c>
      <c r="I96" s="38">
        <f t="shared" si="7"/>
        <v>215.67</v>
      </c>
      <c r="J96" s="5">
        <f t="shared" si="14"/>
        <v>31.374087237718964</v>
      </c>
      <c r="K96" s="1">
        <f t="shared" si="15"/>
        <v>14.55</v>
      </c>
      <c r="L96" s="1" t="s">
        <v>6</v>
      </c>
      <c r="M96" s="1">
        <v>1</v>
      </c>
      <c r="N96" s="5">
        <f t="shared" si="16"/>
        <v>215.67</v>
      </c>
    </row>
    <row r="97" spans="4:14" ht="30" x14ac:dyDescent="0.25">
      <c r="D97" s="14">
        <v>19</v>
      </c>
      <c r="E97" s="15" t="s">
        <v>25</v>
      </c>
      <c r="F97" s="4">
        <v>180</v>
      </c>
      <c r="G97" s="4">
        <v>220</v>
      </c>
      <c r="H97" s="4">
        <v>210</v>
      </c>
      <c r="I97" s="38">
        <f t="shared" si="7"/>
        <v>203.33</v>
      </c>
      <c r="J97" s="5">
        <f t="shared" si="14"/>
        <v>20.816660394981707</v>
      </c>
      <c r="K97" s="1">
        <f t="shared" si="15"/>
        <v>10.24</v>
      </c>
      <c r="L97" s="1" t="s">
        <v>6</v>
      </c>
      <c r="M97" s="1">
        <v>1</v>
      </c>
      <c r="N97" s="5">
        <f t="shared" si="16"/>
        <v>203.33</v>
      </c>
    </row>
    <row r="98" spans="4:14" x14ac:dyDescent="0.25">
      <c r="D98" s="14">
        <v>20</v>
      </c>
      <c r="E98" s="15" t="s">
        <v>26</v>
      </c>
      <c r="F98" s="4">
        <v>150</v>
      </c>
      <c r="G98" s="4">
        <v>226</v>
      </c>
      <c r="H98" s="4">
        <v>216</v>
      </c>
      <c r="I98" s="38">
        <f t="shared" si="7"/>
        <v>197.33</v>
      </c>
      <c r="J98" s="5">
        <f>SQRT((POWER((F98-I98),2)+POWER((G98-I98),2)+POWER((H98-I98),2))/2)</f>
        <v>41.295681977659598</v>
      </c>
      <c r="K98" s="1">
        <f t="shared" si="15"/>
        <v>20.93</v>
      </c>
      <c r="L98" s="1" t="s">
        <v>6</v>
      </c>
      <c r="M98" s="1">
        <v>1</v>
      </c>
      <c r="N98" s="5">
        <f t="shared" si="16"/>
        <v>197.33</v>
      </c>
    </row>
    <row r="99" spans="4:14" x14ac:dyDescent="0.25">
      <c r="D99" s="14">
        <v>21</v>
      </c>
      <c r="E99" s="15" t="s">
        <v>27</v>
      </c>
      <c r="F99" s="4">
        <v>200</v>
      </c>
      <c r="G99" s="4">
        <v>250</v>
      </c>
      <c r="H99" s="4">
        <v>240</v>
      </c>
      <c r="I99" s="38">
        <f t="shared" si="7"/>
        <v>230</v>
      </c>
      <c r="J99" s="5">
        <f t="shared" si="14"/>
        <v>26.457513110645905</v>
      </c>
      <c r="K99" s="1">
        <f t="shared" si="15"/>
        <v>11.5</v>
      </c>
      <c r="L99" s="1" t="s">
        <v>6</v>
      </c>
      <c r="M99" s="1">
        <v>1</v>
      </c>
      <c r="N99" s="5">
        <f t="shared" si="16"/>
        <v>230</v>
      </c>
    </row>
    <row r="100" spans="4:14" ht="30" x14ac:dyDescent="0.25">
      <c r="D100" s="14">
        <v>22</v>
      </c>
      <c r="E100" s="15" t="s">
        <v>33</v>
      </c>
      <c r="F100" s="4">
        <v>80</v>
      </c>
      <c r="G100" s="4">
        <v>125</v>
      </c>
      <c r="H100" s="4">
        <v>120</v>
      </c>
      <c r="I100" s="38">
        <f t="shared" si="7"/>
        <v>108.33</v>
      </c>
      <c r="J100" s="5">
        <f t="shared" ref="J100:J115" si="17">SQRT((POWER((F100-I100),2)+POWER((G100-I100),2)+POWER((H100-I100),2))/2)</f>
        <v>24.664414649449924</v>
      </c>
      <c r="K100" s="1">
        <f t="shared" ref="K100:K115" si="18">ROUND((J100/I100)*100,2)</f>
        <v>22.77</v>
      </c>
      <c r="L100" s="1" t="s">
        <v>6</v>
      </c>
      <c r="M100" s="1">
        <v>1</v>
      </c>
      <c r="N100" s="5">
        <f t="shared" ref="N100:N115" si="19">I100</f>
        <v>108.33</v>
      </c>
    </row>
    <row r="101" spans="4:14" ht="30" x14ac:dyDescent="0.25">
      <c r="D101" s="14">
        <v>23</v>
      </c>
      <c r="E101" s="22" t="s">
        <v>34</v>
      </c>
      <c r="F101" s="4">
        <v>100</v>
      </c>
      <c r="G101" s="4">
        <v>138</v>
      </c>
      <c r="H101" s="4">
        <v>132</v>
      </c>
      <c r="I101" s="38">
        <f t="shared" si="7"/>
        <v>123.33</v>
      </c>
      <c r="J101" s="5">
        <f t="shared" si="17"/>
        <v>20.428738335981496</v>
      </c>
      <c r="K101" s="1">
        <f t="shared" si="18"/>
        <v>16.559999999999999</v>
      </c>
      <c r="L101" s="1" t="s">
        <v>6</v>
      </c>
      <c r="M101" s="1">
        <v>1</v>
      </c>
      <c r="N101" s="5">
        <f t="shared" si="19"/>
        <v>123.33</v>
      </c>
    </row>
    <row r="102" spans="4:14" x14ac:dyDescent="0.25">
      <c r="D102" s="14">
        <v>24</v>
      </c>
      <c r="E102" s="15" t="s">
        <v>35</v>
      </c>
      <c r="F102" s="4">
        <v>150</v>
      </c>
      <c r="G102" s="4">
        <v>115</v>
      </c>
      <c r="H102" s="4">
        <v>100</v>
      </c>
      <c r="I102" s="38">
        <f t="shared" si="7"/>
        <v>121.67</v>
      </c>
      <c r="J102" s="5">
        <f t="shared" si="17"/>
        <v>25.658007522019322</v>
      </c>
      <c r="K102" s="1">
        <f t="shared" si="18"/>
        <v>21.09</v>
      </c>
      <c r="L102" s="1" t="s">
        <v>6</v>
      </c>
      <c r="M102" s="1">
        <v>1</v>
      </c>
      <c r="N102" s="5">
        <f t="shared" si="19"/>
        <v>121.67</v>
      </c>
    </row>
    <row r="103" spans="4:14" ht="15.75" x14ac:dyDescent="0.25">
      <c r="D103" s="14">
        <v>25</v>
      </c>
      <c r="E103" s="19" t="s">
        <v>36</v>
      </c>
      <c r="F103" s="4">
        <v>100</v>
      </c>
      <c r="G103" s="4">
        <v>126</v>
      </c>
      <c r="H103" s="4">
        <v>120</v>
      </c>
      <c r="I103" s="38">
        <f t="shared" si="7"/>
        <v>115.33</v>
      </c>
      <c r="J103" s="5">
        <f t="shared" si="17"/>
        <v>13.613719183235711</v>
      </c>
      <c r="K103" s="1">
        <f t="shared" si="18"/>
        <v>11.8</v>
      </c>
      <c r="L103" s="1" t="s">
        <v>6</v>
      </c>
      <c r="M103" s="1">
        <v>1</v>
      </c>
      <c r="N103" s="5">
        <f t="shared" si="19"/>
        <v>115.33</v>
      </c>
    </row>
    <row r="104" spans="4:14" ht="31.5" x14ac:dyDescent="0.25">
      <c r="D104" s="14">
        <v>26</v>
      </c>
      <c r="E104" s="20" t="s">
        <v>37</v>
      </c>
      <c r="F104" s="4">
        <v>100</v>
      </c>
      <c r="G104" s="4">
        <v>94</v>
      </c>
      <c r="H104" s="4">
        <v>90</v>
      </c>
      <c r="I104" s="38">
        <f t="shared" si="7"/>
        <v>94.67</v>
      </c>
      <c r="J104" s="5">
        <f t="shared" si="17"/>
        <v>5.0332246125123401</v>
      </c>
      <c r="K104" s="1">
        <f t="shared" si="18"/>
        <v>5.32</v>
      </c>
      <c r="L104" s="1" t="s">
        <v>6</v>
      </c>
      <c r="M104" s="1">
        <v>1</v>
      </c>
      <c r="N104" s="5">
        <f t="shared" si="19"/>
        <v>94.67</v>
      </c>
    </row>
    <row r="105" spans="4:14" ht="15.75" x14ac:dyDescent="0.25">
      <c r="D105" s="14">
        <v>27</v>
      </c>
      <c r="E105" s="19" t="s">
        <v>38</v>
      </c>
      <c r="F105" s="4">
        <v>150</v>
      </c>
      <c r="G105" s="4">
        <v>250</v>
      </c>
      <c r="H105" s="4">
        <v>240</v>
      </c>
      <c r="I105" s="38">
        <f t="shared" si="7"/>
        <v>213.33</v>
      </c>
      <c r="J105" s="5">
        <f t="shared" si="17"/>
        <v>55.075705624167902</v>
      </c>
      <c r="K105" s="1">
        <f t="shared" si="18"/>
        <v>25.82</v>
      </c>
      <c r="L105" s="1" t="s">
        <v>6</v>
      </c>
      <c r="M105" s="1">
        <v>1</v>
      </c>
      <c r="N105" s="5">
        <f t="shared" si="19"/>
        <v>213.33</v>
      </c>
    </row>
    <row r="106" spans="4:14" ht="15.75" x14ac:dyDescent="0.25">
      <c r="D106" s="14">
        <v>28</v>
      </c>
      <c r="E106" s="19" t="s">
        <v>39</v>
      </c>
      <c r="F106" s="4">
        <v>150</v>
      </c>
      <c r="G106" s="4">
        <v>250</v>
      </c>
      <c r="H106" s="4">
        <v>240</v>
      </c>
      <c r="I106" s="38">
        <f t="shared" si="7"/>
        <v>213.33</v>
      </c>
      <c r="J106" s="5">
        <f t="shared" si="17"/>
        <v>55.075705624167902</v>
      </c>
      <c r="K106" s="1">
        <f t="shared" si="18"/>
        <v>25.82</v>
      </c>
      <c r="L106" s="1" t="s">
        <v>6</v>
      </c>
      <c r="M106" s="1">
        <v>1</v>
      </c>
      <c r="N106" s="5">
        <f t="shared" si="19"/>
        <v>213.33</v>
      </c>
    </row>
    <row r="107" spans="4:14" ht="15.75" x14ac:dyDescent="0.25">
      <c r="D107" s="14">
        <v>29</v>
      </c>
      <c r="E107" s="19" t="s">
        <v>40</v>
      </c>
      <c r="F107" s="4">
        <v>150</v>
      </c>
      <c r="G107" s="4">
        <v>115</v>
      </c>
      <c r="H107" s="4">
        <v>100</v>
      </c>
      <c r="I107" s="38">
        <f t="shared" si="7"/>
        <v>121.67</v>
      </c>
      <c r="J107" s="5">
        <f t="shared" si="17"/>
        <v>25.658007522019322</v>
      </c>
      <c r="K107" s="1">
        <f t="shared" si="18"/>
        <v>21.09</v>
      </c>
      <c r="L107" s="1" t="s">
        <v>6</v>
      </c>
      <c r="M107" s="1">
        <v>1</v>
      </c>
      <c r="N107" s="5">
        <f t="shared" si="19"/>
        <v>121.67</v>
      </c>
    </row>
    <row r="108" spans="4:14" ht="15.75" x14ac:dyDescent="0.25">
      <c r="D108" s="14">
        <v>30</v>
      </c>
      <c r="E108" s="19" t="s">
        <v>41</v>
      </c>
      <c r="F108" s="4">
        <v>100</v>
      </c>
      <c r="G108" s="4">
        <v>125</v>
      </c>
      <c r="H108" s="4">
        <v>120</v>
      </c>
      <c r="I108" s="38">
        <f t="shared" si="7"/>
        <v>115</v>
      </c>
      <c r="J108" s="5">
        <f t="shared" si="17"/>
        <v>13.228756555322953</v>
      </c>
      <c r="K108" s="1">
        <f t="shared" si="18"/>
        <v>11.5</v>
      </c>
      <c r="L108" s="1" t="s">
        <v>6</v>
      </c>
      <c r="M108" s="1">
        <v>1</v>
      </c>
      <c r="N108" s="5">
        <f t="shared" si="19"/>
        <v>115</v>
      </c>
    </row>
    <row r="109" spans="4:14" ht="15.75" x14ac:dyDescent="0.25">
      <c r="D109" s="14">
        <v>31</v>
      </c>
      <c r="E109" s="19" t="s">
        <v>42</v>
      </c>
      <c r="F109" s="4">
        <v>100</v>
      </c>
      <c r="G109" s="4">
        <v>125</v>
      </c>
      <c r="H109" s="4">
        <v>120</v>
      </c>
      <c r="I109" s="38">
        <f t="shared" ref="I109:I156" si="20">ROUND(AVERAGE(F109:H109),2)</f>
        <v>115</v>
      </c>
      <c r="J109" s="5">
        <f t="shared" si="17"/>
        <v>13.228756555322953</v>
      </c>
      <c r="K109" s="1">
        <f t="shared" si="18"/>
        <v>11.5</v>
      </c>
      <c r="L109" s="1" t="s">
        <v>6</v>
      </c>
      <c r="M109" s="1">
        <v>1</v>
      </c>
      <c r="N109" s="5">
        <f t="shared" si="19"/>
        <v>115</v>
      </c>
    </row>
    <row r="110" spans="4:14" ht="15.75" x14ac:dyDescent="0.25">
      <c r="D110" s="14">
        <v>32</v>
      </c>
      <c r="E110" s="19" t="s">
        <v>43</v>
      </c>
      <c r="F110" s="4">
        <v>100</v>
      </c>
      <c r="G110" s="4">
        <v>35</v>
      </c>
      <c r="H110" s="4">
        <v>30</v>
      </c>
      <c r="I110" s="38">
        <f t="shared" si="20"/>
        <v>55</v>
      </c>
      <c r="J110" s="5">
        <f t="shared" si="17"/>
        <v>39.05124837953327</v>
      </c>
      <c r="K110" s="1">
        <f t="shared" si="18"/>
        <v>71</v>
      </c>
      <c r="L110" s="1" t="s">
        <v>6</v>
      </c>
      <c r="M110" s="1">
        <v>1</v>
      </c>
      <c r="N110" s="5">
        <f t="shared" si="19"/>
        <v>55</v>
      </c>
    </row>
    <row r="111" spans="4:14" ht="15.75" x14ac:dyDescent="0.25">
      <c r="D111" s="14">
        <v>33</v>
      </c>
      <c r="E111" s="21" t="s">
        <v>44</v>
      </c>
      <c r="F111" s="4">
        <v>10</v>
      </c>
      <c r="G111" s="4">
        <v>11</v>
      </c>
      <c r="H111" s="4">
        <v>10</v>
      </c>
      <c r="I111" s="38">
        <f t="shared" si="20"/>
        <v>10.33</v>
      </c>
      <c r="J111" s="5">
        <f t="shared" si="17"/>
        <v>0.5773647027659381</v>
      </c>
      <c r="K111" s="1">
        <f t="shared" si="18"/>
        <v>5.59</v>
      </c>
      <c r="L111" s="1" t="s">
        <v>6</v>
      </c>
      <c r="M111" s="1">
        <v>1</v>
      </c>
      <c r="N111" s="5">
        <f t="shared" si="19"/>
        <v>10.33</v>
      </c>
    </row>
    <row r="112" spans="4:14" ht="48.75" customHeight="1" x14ac:dyDescent="0.25">
      <c r="D112" s="14">
        <v>34</v>
      </c>
      <c r="E112" s="21" t="s">
        <v>45</v>
      </c>
      <c r="F112" s="4">
        <v>10</v>
      </c>
      <c r="G112" s="4">
        <v>11</v>
      </c>
      <c r="H112" s="4">
        <v>10</v>
      </c>
      <c r="I112" s="38">
        <f t="shared" si="20"/>
        <v>10.33</v>
      </c>
      <c r="J112" s="5">
        <f t="shared" si="17"/>
        <v>0.5773647027659381</v>
      </c>
      <c r="K112" s="1">
        <f t="shared" si="18"/>
        <v>5.59</v>
      </c>
      <c r="L112" s="1" t="s">
        <v>6</v>
      </c>
      <c r="M112" s="1">
        <v>1</v>
      </c>
      <c r="N112" s="5">
        <f t="shared" si="19"/>
        <v>10.33</v>
      </c>
    </row>
    <row r="113" spans="4:14" ht="15.75" x14ac:dyDescent="0.25">
      <c r="D113" s="14">
        <v>35</v>
      </c>
      <c r="E113" s="19" t="s">
        <v>46</v>
      </c>
      <c r="F113" s="4">
        <v>150</v>
      </c>
      <c r="G113" s="4">
        <v>189</v>
      </c>
      <c r="H113" s="4">
        <v>180</v>
      </c>
      <c r="I113" s="38">
        <f t="shared" si="20"/>
        <v>173</v>
      </c>
      <c r="J113" s="5">
        <f t="shared" si="17"/>
        <v>20.420577856662138</v>
      </c>
      <c r="K113" s="1">
        <f t="shared" si="18"/>
        <v>11.8</v>
      </c>
      <c r="L113" s="1" t="s">
        <v>6</v>
      </c>
      <c r="M113" s="1">
        <v>1</v>
      </c>
      <c r="N113" s="5">
        <f t="shared" si="19"/>
        <v>173</v>
      </c>
    </row>
    <row r="114" spans="4:14" ht="15.75" x14ac:dyDescent="0.25">
      <c r="D114" s="14">
        <v>36</v>
      </c>
      <c r="E114" s="19" t="s">
        <v>47</v>
      </c>
      <c r="F114" s="4">
        <v>150</v>
      </c>
      <c r="G114" s="4">
        <v>189</v>
      </c>
      <c r="H114" s="4">
        <v>180</v>
      </c>
      <c r="I114" s="38">
        <f t="shared" si="20"/>
        <v>173</v>
      </c>
      <c r="J114" s="5">
        <f t="shared" si="17"/>
        <v>20.420577856662138</v>
      </c>
      <c r="K114" s="1">
        <f t="shared" si="18"/>
        <v>11.8</v>
      </c>
      <c r="L114" s="1" t="s">
        <v>6</v>
      </c>
      <c r="M114" s="1">
        <v>1</v>
      </c>
      <c r="N114" s="5">
        <f t="shared" si="19"/>
        <v>173</v>
      </c>
    </row>
    <row r="115" spans="4:14" ht="15.75" x14ac:dyDescent="0.25">
      <c r="D115" s="14">
        <v>37</v>
      </c>
      <c r="E115" s="19" t="s">
        <v>48</v>
      </c>
      <c r="F115" s="4">
        <v>10</v>
      </c>
      <c r="G115" s="4">
        <v>11</v>
      </c>
      <c r="H115" s="4">
        <v>10</v>
      </c>
      <c r="I115" s="38">
        <f t="shared" si="20"/>
        <v>10.33</v>
      </c>
      <c r="J115" s="5">
        <f t="shared" si="17"/>
        <v>0.5773647027659381</v>
      </c>
      <c r="K115" s="1">
        <f t="shared" si="18"/>
        <v>5.59</v>
      </c>
      <c r="L115" s="1" t="s">
        <v>6</v>
      </c>
      <c r="M115" s="1">
        <v>1</v>
      </c>
      <c r="N115" s="5">
        <f t="shared" si="19"/>
        <v>10.33</v>
      </c>
    </row>
    <row r="116" spans="4:14" ht="15.75" x14ac:dyDescent="0.25">
      <c r="D116" s="14">
        <v>38</v>
      </c>
      <c r="E116" s="19" t="s">
        <v>49</v>
      </c>
      <c r="F116" s="4">
        <v>150</v>
      </c>
      <c r="G116" s="4">
        <v>250</v>
      </c>
      <c r="H116" s="4">
        <v>240</v>
      </c>
      <c r="I116" s="38">
        <f t="shared" si="20"/>
        <v>213.33</v>
      </c>
      <c r="J116" s="5">
        <f t="shared" si="14"/>
        <v>55.075705624167902</v>
      </c>
      <c r="K116" s="1">
        <f t="shared" si="15"/>
        <v>25.82</v>
      </c>
      <c r="L116" s="1" t="s">
        <v>6</v>
      </c>
      <c r="M116" s="1">
        <v>1</v>
      </c>
      <c r="N116" s="5">
        <f t="shared" si="16"/>
        <v>213.33</v>
      </c>
    </row>
    <row r="117" spans="4:14" x14ac:dyDescent="0.25">
      <c r="F117" s="53" t="s">
        <v>32</v>
      </c>
      <c r="G117" s="53"/>
      <c r="H117" s="53"/>
    </row>
    <row r="118" spans="4:14" ht="30" x14ac:dyDescent="0.25">
      <c r="D118" s="14">
        <v>1</v>
      </c>
      <c r="E118" s="15" t="s">
        <v>7</v>
      </c>
      <c r="F118" s="4">
        <v>150</v>
      </c>
      <c r="G118" s="3">
        <v>150</v>
      </c>
      <c r="H118" s="3">
        <v>144</v>
      </c>
      <c r="I118" s="38">
        <f t="shared" si="20"/>
        <v>148</v>
      </c>
      <c r="J118" s="5">
        <f t="shared" ref="J118:J156" si="21">SQRT((POWER((F118-I118),2)+POWER((G118-I118),2)+POWER((H118-I118),2))/2)</f>
        <v>3.4641016151377544</v>
      </c>
      <c r="K118" s="1">
        <f t="shared" ref="K118:K156" si="22">ROUND((J118/I118)*100,2)</f>
        <v>2.34</v>
      </c>
      <c r="L118" s="1" t="s">
        <v>6</v>
      </c>
      <c r="M118" s="1">
        <v>1</v>
      </c>
      <c r="N118" s="5">
        <f t="shared" ref="N118:N156" si="23">I118</f>
        <v>148</v>
      </c>
    </row>
    <row r="119" spans="4:14" ht="30" x14ac:dyDescent="0.25">
      <c r="D119" s="14">
        <v>2</v>
      </c>
      <c r="E119" s="15" t="s">
        <v>8</v>
      </c>
      <c r="F119" s="4">
        <v>150</v>
      </c>
      <c r="G119" s="3">
        <v>144</v>
      </c>
      <c r="H119" s="3">
        <v>138</v>
      </c>
      <c r="I119" s="38">
        <f t="shared" si="20"/>
        <v>144</v>
      </c>
      <c r="J119" s="5">
        <f t="shared" si="21"/>
        <v>6</v>
      </c>
      <c r="K119" s="1">
        <f t="shared" si="22"/>
        <v>4.17</v>
      </c>
      <c r="L119" s="1" t="s">
        <v>6</v>
      </c>
      <c r="M119" s="1">
        <v>1</v>
      </c>
      <c r="N119" s="5">
        <f t="shared" si="23"/>
        <v>144</v>
      </c>
    </row>
    <row r="120" spans="4:14" ht="30" x14ac:dyDescent="0.25">
      <c r="D120" s="14">
        <v>3</v>
      </c>
      <c r="E120" s="15" t="s">
        <v>9</v>
      </c>
      <c r="F120" s="4">
        <v>150</v>
      </c>
      <c r="G120" s="3">
        <v>155</v>
      </c>
      <c r="H120" s="3">
        <v>150</v>
      </c>
      <c r="I120" s="38">
        <f t="shared" si="20"/>
        <v>151.66999999999999</v>
      </c>
      <c r="J120" s="5">
        <f t="shared" si="21"/>
        <v>2.8867542326980318</v>
      </c>
      <c r="K120" s="1">
        <f t="shared" si="22"/>
        <v>1.9</v>
      </c>
      <c r="L120" s="1" t="s">
        <v>6</v>
      </c>
      <c r="M120" s="1">
        <v>1</v>
      </c>
      <c r="N120" s="5">
        <f t="shared" si="23"/>
        <v>151.66999999999999</v>
      </c>
    </row>
    <row r="121" spans="4:14" ht="45" x14ac:dyDescent="0.25">
      <c r="D121" s="14">
        <v>4</v>
      </c>
      <c r="E121" s="15" t="s">
        <v>10</v>
      </c>
      <c r="F121" s="4">
        <v>150</v>
      </c>
      <c r="G121" s="3">
        <v>176</v>
      </c>
      <c r="H121" s="3">
        <v>168</v>
      </c>
      <c r="I121" s="38">
        <f t="shared" si="20"/>
        <v>164.67</v>
      </c>
      <c r="J121" s="5">
        <f t="shared" si="21"/>
        <v>13.316656862741489</v>
      </c>
      <c r="K121" s="1">
        <f t="shared" si="22"/>
        <v>8.09</v>
      </c>
      <c r="L121" s="1" t="s">
        <v>6</v>
      </c>
      <c r="M121" s="1">
        <v>1</v>
      </c>
      <c r="N121" s="5">
        <f t="shared" si="23"/>
        <v>164.67</v>
      </c>
    </row>
    <row r="122" spans="4:14" ht="30" x14ac:dyDescent="0.25">
      <c r="D122" s="14">
        <v>5</v>
      </c>
      <c r="E122" s="15" t="s">
        <v>11</v>
      </c>
      <c r="F122" s="4">
        <v>150</v>
      </c>
      <c r="G122" s="3">
        <v>150</v>
      </c>
      <c r="H122" s="3">
        <v>144</v>
      </c>
      <c r="I122" s="38">
        <f t="shared" si="20"/>
        <v>148</v>
      </c>
      <c r="J122" s="5">
        <f t="shared" si="21"/>
        <v>3.4641016151377544</v>
      </c>
      <c r="K122" s="1">
        <f t="shared" si="22"/>
        <v>2.34</v>
      </c>
      <c r="L122" s="1" t="s">
        <v>6</v>
      </c>
      <c r="M122" s="1">
        <v>1</v>
      </c>
      <c r="N122" s="5">
        <f t="shared" si="23"/>
        <v>148</v>
      </c>
    </row>
    <row r="123" spans="4:14" ht="30" x14ac:dyDescent="0.25">
      <c r="D123" s="14">
        <v>6</v>
      </c>
      <c r="E123" s="15" t="s">
        <v>12</v>
      </c>
      <c r="F123" s="4">
        <v>150</v>
      </c>
      <c r="G123" s="3">
        <v>189</v>
      </c>
      <c r="H123" s="3">
        <v>180</v>
      </c>
      <c r="I123" s="38">
        <f t="shared" si="20"/>
        <v>173</v>
      </c>
      <c r="J123" s="5">
        <f t="shared" si="21"/>
        <v>20.420577856662138</v>
      </c>
      <c r="K123" s="1">
        <f t="shared" si="22"/>
        <v>11.8</v>
      </c>
      <c r="L123" s="1" t="s">
        <v>6</v>
      </c>
      <c r="M123" s="1">
        <v>1</v>
      </c>
      <c r="N123" s="5">
        <f t="shared" si="23"/>
        <v>173</v>
      </c>
    </row>
    <row r="124" spans="4:14" ht="33" customHeight="1" x14ac:dyDescent="0.25">
      <c r="D124" s="14">
        <v>7</v>
      </c>
      <c r="E124" s="16" t="s">
        <v>13</v>
      </c>
      <c r="F124" s="4">
        <v>150</v>
      </c>
      <c r="G124" s="3">
        <v>195</v>
      </c>
      <c r="H124" s="3">
        <v>186</v>
      </c>
      <c r="I124" s="38">
        <f t="shared" si="20"/>
        <v>177</v>
      </c>
      <c r="J124" s="5">
        <f t="shared" si="21"/>
        <v>23.811761799581316</v>
      </c>
      <c r="K124" s="1">
        <f t="shared" si="22"/>
        <v>13.45</v>
      </c>
      <c r="L124" s="1" t="s">
        <v>6</v>
      </c>
      <c r="M124" s="1">
        <v>1</v>
      </c>
      <c r="N124" s="5">
        <f t="shared" si="23"/>
        <v>177</v>
      </c>
    </row>
    <row r="125" spans="4:14" ht="30" x14ac:dyDescent="0.25">
      <c r="D125" s="14">
        <v>8</v>
      </c>
      <c r="E125" s="15" t="s">
        <v>14</v>
      </c>
      <c r="F125" s="4">
        <v>150</v>
      </c>
      <c r="G125" s="3">
        <v>179</v>
      </c>
      <c r="H125" s="3">
        <v>170.4</v>
      </c>
      <c r="I125" s="38">
        <f t="shared" si="20"/>
        <v>166.47</v>
      </c>
      <c r="J125" s="5">
        <f t="shared" si="21"/>
        <v>14.894742360980938</v>
      </c>
      <c r="K125" s="1">
        <f t="shared" si="22"/>
        <v>8.9499999999999993</v>
      </c>
      <c r="L125" s="1" t="s">
        <v>6</v>
      </c>
      <c r="M125" s="1">
        <v>1</v>
      </c>
      <c r="N125" s="5">
        <f t="shared" si="23"/>
        <v>166.47</v>
      </c>
    </row>
    <row r="126" spans="4:14" ht="45" x14ac:dyDescent="0.25">
      <c r="D126" s="14">
        <v>9</v>
      </c>
      <c r="E126" s="16" t="s">
        <v>15</v>
      </c>
      <c r="F126" s="4">
        <v>150</v>
      </c>
      <c r="G126" s="3">
        <v>179</v>
      </c>
      <c r="H126" s="3">
        <v>170.4</v>
      </c>
      <c r="I126" s="38">
        <f t="shared" si="20"/>
        <v>166.47</v>
      </c>
      <c r="J126" s="5">
        <f t="shared" si="21"/>
        <v>14.894742360980938</v>
      </c>
      <c r="K126" s="1">
        <f t="shared" si="22"/>
        <v>8.9499999999999993</v>
      </c>
      <c r="L126" s="1" t="s">
        <v>6</v>
      </c>
      <c r="M126" s="1">
        <v>1</v>
      </c>
      <c r="N126" s="5">
        <f t="shared" si="23"/>
        <v>166.47</v>
      </c>
    </row>
    <row r="127" spans="4:14" ht="33" customHeight="1" x14ac:dyDescent="0.25">
      <c r="D127" s="14">
        <v>10</v>
      </c>
      <c r="E127" s="16" t="s">
        <v>16</v>
      </c>
      <c r="F127" s="4">
        <v>150</v>
      </c>
      <c r="G127" s="3">
        <v>176</v>
      </c>
      <c r="H127" s="3">
        <v>168</v>
      </c>
      <c r="I127" s="38">
        <f t="shared" si="20"/>
        <v>164.67</v>
      </c>
      <c r="J127" s="5">
        <f t="shared" si="21"/>
        <v>13.316656862741489</v>
      </c>
      <c r="K127" s="1">
        <f t="shared" si="22"/>
        <v>8.09</v>
      </c>
      <c r="L127" s="1" t="s">
        <v>6</v>
      </c>
      <c r="M127" s="1">
        <v>1</v>
      </c>
      <c r="N127" s="5">
        <f t="shared" si="23"/>
        <v>164.67</v>
      </c>
    </row>
    <row r="128" spans="4:14" ht="30" x14ac:dyDescent="0.25">
      <c r="D128" s="14">
        <v>11</v>
      </c>
      <c r="E128" s="16" t="s">
        <v>17</v>
      </c>
      <c r="F128" s="4">
        <v>150</v>
      </c>
      <c r="G128" s="3">
        <v>195</v>
      </c>
      <c r="H128" s="3">
        <v>186</v>
      </c>
      <c r="I128" s="38">
        <f t="shared" si="20"/>
        <v>177</v>
      </c>
      <c r="J128" s="5">
        <f t="shared" si="21"/>
        <v>23.811761799581316</v>
      </c>
      <c r="K128" s="1">
        <f t="shared" si="22"/>
        <v>13.45</v>
      </c>
      <c r="L128" s="1" t="s">
        <v>6</v>
      </c>
      <c r="M128" s="1">
        <v>1</v>
      </c>
      <c r="N128" s="5">
        <f t="shared" si="23"/>
        <v>177</v>
      </c>
    </row>
    <row r="129" spans="4:14" x14ac:dyDescent="0.25">
      <c r="D129" s="14">
        <v>12</v>
      </c>
      <c r="E129" s="15" t="s">
        <v>18</v>
      </c>
      <c r="F129" s="4">
        <v>150</v>
      </c>
      <c r="G129" s="3">
        <v>157</v>
      </c>
      <c r="H129" s="3">
        <v>150</v>
      </c>
      <c r="I129" s="38">
        <f t="shared" si="20"/>
        <v>152.33000000000001</v>
      </c>
      <c r="J129" s="5">
        <f t="shared" si="21"/>
        <v>4.0414539462921013</v>
      </c>
      <c r="K129" s="1">
        <f t="shared" si="22"/>
        <v>2.65</v>
      </c>
      <c r="L129" s="1" t="s">
        <v>6</v>
      </c>
      <c r="M129" s="1">
        <v>1</v>
      </c>
      <c r="N129" s="5">
        <f t="shared" si="23"/>
        <v>152.33000000000001</v>
      </c>
    </row>
    <row r="130" spans="4:14" x14ac:dyDescent="0.25">
      <c r="D130" s="14">
        <v>13</v>
      </c>
      <c r="E130" s="15" t="s">
        <v>19</v>
      </c>
      <c r="F130" s="4">
        <v>900</v>
      </c>
      <c r="G130" s="3">
        <v>1130</v>
      </c>
      <c r="H130" s="3">
        <v>1080</v>
      </c>
      <c r="I130" s="38">
        <f t="shared" si="20"/>
        <v>1036.67</v>
      </c>
      <c r="J130" s="5">
        <f t="shared" si="21"/>
        <v>120.9683154797156</v>
      </c>
      <c r="K130" s="1">
        <f t="shared" si="22"/>
        <v>11.67</v>
      </c>
      <c r="L130" s="1" t="s">
        <v>6</v>
      </c>
      <c r="M130" s="1">
        <v>1</v>
      </c>
      <c r="N130" s="5">
        <f t="shared" si="23"/>
        <v>1036.67</v>
      </c>
    </row>
    <row r="131" spans="4:14" x14ac:dyDescent="0.25">
      <c r="D131" s="14">
        <v>14</v>
      </c>
      <c r="E131" s="15" t="s">
        <v>20</v>
      </c>
      <c r="F131" s="4">
        <v>800</v>
      </c>
      <c r="G131" s="3">
        <v>1070</v>
      </c>
      <c r="H131" s="3">
        <v>1020</v>
      </c>
      <c r="I131" s="38">
        <f t="shared" si="20"/>
        <v>963.33</v>
      </c>
      <c r="J131" s="5">
        <f t="shared" si="21"/>
        <v>143.6430762341158</v>
      </c>
      <c r="K131" s="1">
        <f t="shared" si="22"/>
        <v>14.91</v>
      </c>
      <c r="L131" s="1" t="s">
        <v>6</v>
      </c>
      <c r="M131" s="1">
        <v>1</v>
      </c>
      <c r="N131" s="5">
        <f t="shared" si="23"/>
        <v>963.33</v>
      </c>
    </row>
    <row r="132" spans="4:14" x14ac:dyDescent="0.25">
      <c r="D132" s="14">
        <v>15</v>
      </c>
      <c r="E132" s="17" t="s">
        <v>21</v>
      </c>
      <c r="F132" s="4">
        <v>550</v>
      </c>
      <c r="G132" s="3">
        <v>630</v>
      </c>
      <c r="H132" s="3">
        <v>600</v>
      </c>
      <c r="I132" s="38">
        <f t="shared" si="20"/>
        <v>593.33000000000004</v>
      </c>
      <c r="J132" s="5">
        <f t="shared" si="21"/>
        <v>40.414519049470329</v>
      </c>
      <c r="K132" s="1">
        <f t="shared" si="22"/>
        <v>6.81</v>
      </c>
      <c r="L132" s="1" t="s">
        <v>6</v>
      </c>
      <c r="M132" s="1">
        <v>1</v>
      </c>
      <c r="N132" s="5">
        <f t="shared" si="23"/>
        <v>593.33000000000004</v>
      </c>
    </row>
    <row r="133" spans="4:14" ht="30" x14ac:dyDescent="0.25">
      <c r="D133" s="14">
        <v>16</v>
      </c>
      <c r="E133" s="15" t="s">
        <v>22</v>
      </c>
      <c r="F133" s="4">
        <v>280</v>
      </c>
      <c r="G133" s="3">
        <v>350</v>
      </c>
      <c r="H133" s="3">
        <v>336</v>
      </c>
      <c r="I133" s="38">
        <f t="shared" si="20"/>
        <v>322</v>
      </c>
      <c r="J133" s="5">
        <f t="shared" si="21"/>
        <v>37.040518354904272</v>
      </c>
      <c r="K133" s="1">
        <f t="shared" si="22"/>
        <v>11.5</v>
      </c>
      <c r="L133" s="1" t="s">
        <v>6</v>
      </c>
      <c r="M133" s="1">
        <v>1</v>
      </c>
      <c r="N133" s="5">
        <f t="shared" si="23"/>
        <v>322</v>
      </c>
    </row>
    <row r="134" spans="4:14" x14ac:dyDescent="0.25">
      <c r="D134" s="14">
        <v>17</v>
      </c>
      <c r="E134" s="15" t="s">
        <v>23</v>
      </c>
      <c r="F134" s="4">
        <v>150</v>
      </c>
      <c r="G134" s="3">
        <v>200</v>
      </c>
      <c r="H134" s="3">
        <v>192</v>
      </c>
      <c r="I134" s="38">
        <f t="shared" si="20"/>
        <v>180.67</v>
      </c>
      <c r="J134" s="5">
        <f t="shared" si="21"/>
        <v>26.857649748256083</v>
      </c>
      <c r="K134" s="1">
        <f t="shared" si="22"/>
        <v>14.87</v>
      </c>
      <c r="L134" s="1" t="s">
        <v>6</v>
      </c>
      <c r="M134" s="1">
        <v>1</v>
      </c>
      <c r="N134" s="5">
        <f t="shared" si="23"/>
        <v>180.67</v>
      </c>
    </row>
    <row r="135" spans="4:14" x14ac:dyDescent="0.25">
      <c r="D135" s="14">
        <v>18</v>
      </c>
      <c r="E135" s="15" t="s">
        <v>24</v>
      </c>
      <c r="F135" s="4">
        <v>180</v>
      </c>
      <c r="G135" s="3">
        <v>239</v>
      </c>
      <c r="H135" s="3">
        <v>228</v>
      </c>
      <c r="I135" s="38">
        <f t="shared" si="20"/>
        <v>215.67</v>
      </c>
      <c r="J135" s="5">
        <f t="shared" si="21"/>
        <v>31.374087237718964</v>
      </c>
      <c r="K135" s="1">
        <f t="shared" si="22"/>
        <v>14.55</v>
      </c>
      <c r="L135" s="1" t="s">
        <v>6</v>
      </c>
      <c r="M135" s="1">
        <v>1</v>
      </c>
      <c r="N135" s="5">
        <f t="shared" si="23"/>
        <v>215.67</v>
      </c>
    </row>
    <row r="136" spans="4:14" ht="30" x14ac:dyDescent="0.25">
      <c r="D136" s="14">
        <v>19</v>
      </c>
      <c r="E136" s="15" t="s">
        <v>25</v>
      </c>
      <c r="F136" s="4">
        <v>180</v>
      </c>
      <c r="G136" s="3">
        <v>220</v>
      </c>
      <c r="H136" s="3">
        <v>210</v>
      </c>
      <c r="I136" s="38">
        <f t="shared" si="20"/>
        <v>203.33</v>
      </c>
      <c r="J136" s="5">
        <f t="shared" si="21"/>
        <v>20.816660394981707</v>
      </c>
      <c r="K136" s="1">
        <f t="shared" si="22"/>
        <v>10.24</v>
      </c>
      <c r="L136" s="1" t="s">
        <v>6</v>
      </c>
      <c r="M136" s="1">
        <v>1</v>
      </c>
      <c r="N136" s="5">
        <f t="shared" si="23"/>
        <v>203.33</v>
      </c>
    </row>
    <row r="137" spans="4:14" x14ac:dyDescent="0.25">
      <c r="D137" s="14">
        <v>20</v>
      </c>
      <c r="E137" s="15" t="s">
        <v>26</v>
      </c>
      <c r="F137" s="4">
        <v>150</v>
      </c>
      <c r="G137" s="3">
        <v>226</v>
      </c>
      <c r="H137" s="3">
        <v>216</v>
      </c>
      <c r="I137" s="38">
        <f t="shared" si="20"/>
        <v>197.33</v>
      </c>
      <c r="J137" s="5">
        <f t="shared" si="21"/>
        <v>41.295681977659598</v>
      </c>
      <c r="K137" s="1">
        <f t="shared" si="22"/>
        <v>20.93</v>
      </c>
      <c r="L137" s="1" t="s">
        <v>6</v>
      </c>
      <c r="M137" s="1">
        <v>1</v>
      </c>
      <c r="N137" s="5">
        <f t="shared" si="23"/>
        <v>197.33</v>
      </c>
    </row>
    <row r="138" spans="4:14" x14ac:dyDescent="0.25">
      <c r="D138" s="14">
        <v>21</v>
      </c>
      <c r="E138" s="15" t="s">
        <v>27</v>
      </c>
      <c r="F138" s="4">
        <v>200</v>
      </c>
      <c r="G138" s="3">
        <v>250</v>
      </c>
      <c r="H138" s="3">
        <v>240</v>
      </c>
      <c r="I138" s="38">
        <f t="shared" si="20"/>
        <v>230</v>
      </c>
      <c r="J138" s="5">
        <f t="shared" si="21"/>
        <v>26.457513110645905</v>
      </c>
      <c r="K138" s="1">
        <f t="shared" si="22"/>
        <v>11.5</v>
      </c>
      <c r="L138" s="1" t="s">
        <v>6</v>
      </c>
      <c r="M138" s="1">
        <v>1</v>
      </c>
      <c r="N138" s="5">
        <f t="shared" si="23"/>
        <v>230</v>
      </c>
    </row>
    <row r="139" spans="4:14" x14ac:dyDescent="0.25">
      <c r="D139" s="14">
        <v>22</v>
      </c>
      <c r="E139" s="17" t="s">
        <v>28</v>
      </c>
      <c r="F139" s="12">
        <v>700</v>
      </c>
      <c r="G139" s="3">
        <v>880</v>
      </c>
      <c r="H139" s="3">
        <v>840</v>
      </c>
      <c r="I139" s="38">
        <f t="shared" si="20"/>
        <v>806.67</v>
      </c>
      <c r="J139" s="5">
        <f t="shared" si="21"/>
        <v>94.516312613220364</v>
      </c>
      <c r="K139" s="1">
        <f t="shared" si="22"/>
        <v>11.72</v>
      </c>
      <c r="L139" s="1" t="s">
        <v>6</v>
      </c>
      <c r="M139" s="1">
        <v>1</v>
      </c>
      <c r="N139" s="5">
        <f t="shared" si="23"/>
        <v>806.67</v>
      </c>
    </row>
    <row r="140" spans="4:14" ht="30" x14ac:dyDescent="0.25">
      <c r="D140" s="14">
        <v>23</v>
      </c>
      <c r="E140" s="15" t="s">
        <v>33</v>
      </c>
      <c r="F140" s="4">
        <v>80</v>
      </c>
      <c r="G140" s="3">
        <v>125</v>
      </c>
      <c r="H140" s="3">
        <v>120</v>
      </c>
      <c r="I140" s="38">
        <f t="shared" si="20"/>
        <v>108.33</v>
      </c>
      <c r="J140" s="5">
        <f t="shared" si="21"/>
        <v>24.664414649449924</v>
      </c>
      <c r="K140" s="1">
        <f t="shared" si="22"/>
        <v>22.77</v>
      </c>
      <c r="L140" s="1" t="s">
        <v>6</v>
      </c>
      <c r="M140" s="1">
        <v>1</v>
      </c>
      <c r="N140" s="5">
        <f t="shared" si="23"/>
        <v>108.33</v>
      </c>
    </row>
    <row r="141" spans="4:14" ht="30" x14ac:dyDescent="0.25">
      <c r="D141" s="14">
        <v>24</v>
      </c>
      <c r="E141" s="22" t="s">
        <v>34</v>
      </c>
      <c r="F141" s="4">
        <v>100</v>
      </c>
      <c r="G141" s="3">
        <v>138</v>
      </c>
      <c r="H141" s="3">
        <v>132</v>
      </c>
      <c r="I141" s="38">
        <f t="shared" si="20"/>
        <v>123.33</v>
      </c>
      <c r="J141" s="5">
        <f t="shared" si="21"/>
        <v>20.428738335981496</v>
      </c>
      <c r="K141" s="1">
        <f t="shared" si="22"/>
        <v>16.559999999999999</v>
      </c>
      <c r="L141" s="1" t="s">
        <v>6</v>
      </c>
      <c r="M141" s="1">
        <v>1</v>
      </c>
      <c r="N141" s="5">
        <f t="shared" si="23"/>
        <v>123.33</v>
      </c>
    </row>
    <row r="142" spans="4:14" x14ac:dyDescent="0.25">
      <c r="D142" s="14">
        <v>25</v>
      </c>
      <c r="E142" s="15" t="s">
        <v>35</v>
      </c>
      <c r="F142" s="4">
        <v>150</v>
      </c>
      <c r="G142" s="3">
        <v>115</v>
      </c>
      <c r="H142" s="3">
        <v>100</v>
      </c>
      <c r="I142" s="38">
        <f t="shared" si="20"/>
        <v>121.67</v>
      </c>
      <c r="J142" s="5">
        <f t="shared" si="21"/>
        <v>25.658007522019322</v>
      </c>
      <c r="K142" s="1">
        <f t="shared" si="22"/>
        <v>21.09</v>
      </c>
      <c r="L142" s="1" t="s">
        <v>6</v>
      </c>
      <c r="M142" s="1">
        <v>1</v>
      </c>
      <c r="N142" s="5">
        <f t="shared" si="23"/>
        <v>121.67</v>
      </c>
    </row>
    <row r="143" spans="4:14" ht="15.75" x14ac:dyDescent="0.25">
      <c r="D143" s="14">
        <v>26</v>
      </c>
      <c r="E143" s="19" t="s">
        <v>36</v>
      </c>
      <c r="F143" s="4">
        <v>100</v>
      </c>
      <c r="G143" s="3">
        <v>126</v>
      </c>
      <c r="H143" s="3">
        <v>120</v>
      </c>
      <c r="I143" s="38">
        <f t="shared" si="20"/>
        <v>115.33</v>
      </c>
      <c r="J143" s="5">
        <f t="shared" si="21"/>
        <v>13.613719183235711</v>
      </c>
      <c r="K143" s="1">
        <f t="shared" si="22"/>
        <v>11.8</v>
      </c>
      <c r="L143" s="1" t="s">
        <v>6</v>
      </c>
      <c r="M143" s="1">
        <v>1</v>
      </c>
      <c r="N143" s="5">
        <f t="shared" si="23"/>
        <v>115.33</v>
      </c>
    </row>
    <row r="144" spans="4:14" ht="31.5" x14ac:dyDescent="0.25">
      <c r="D144" s="14">
        <v>27</v>
      </c>
      <c r="E144" s="20" t="s">
        <v>37</v>
      </c>
      <c r="F144" s="4">
        <v>100</v>
      </c>
      <c r="G144" s="3">
        <v>94</v>
      </c>
      <c r="H144" s="3">
        <v>90</v>
      </c>
      <c r="I144" s="38">
        <f t="shared" si="20"/>
        <v>94.67</v>
      </c>
      <c r="J144" s="5">
        <f t="shared" si="21"/>
        <v>5.0332246125123401</v>
      </c>
      <c r="K144" s="1">
        <f t="shared" si="22"/>
        <v>5.32</v>
      </c>
      <c r="L144" s="1" t="s">
        <v>6</v>
      </c>
      <c r="M144" s="1">
        <v>1</v>
      </c>
      <c r="N144" s="5">
        <f t="shared" si="23"/>
        <v>94.67</v>
      </c>
    </row>
    <row r="145" spans="3:14" ht="15.75" x14ac:dyDescent="0.25">
      <c r="D145" s="14">
        <v>28</v>
      </c>
      <c r="E145" s="19" t="s">
        <v>38</v>
      </c>
      <c r="F145" s="4">
        <v>150</v>
      </c>
      <c r="G145" s="3">
        <v>250</v>
      </c>
      <c r="H145" s="3">
        <v>240</v>
      </c>
      <c r="I145" s="38">
        <f t="shared" si="20"/>
        <v>213.33</v>
      </c>
      <c r="J145" s="5">
        <f t="shared" si="21"/>
        <v>55.075705624167902</v>
      </c>
      <c r="K145" s="1">
        <f t="shared" si="22"/>
        <v>25.82</v>
      </c>
      <c r="L145" s="1" t="s">
        <v>6</v>
      </c>
      <c r="M145" s="1">
        <v>1</v>
      </c>
      <c r="N145" s="5">
        <f t="shared" si="23"/>
        <v>213.33</v>
      </c>
    </row>
    <row r="146" spans="3:14" ht="15.75" x14ac:dyDescent="0.25">
      <c r="D146" s="14">
        <v>29</v>
      </c>
      <c r="E146" s="19" t="s">
        <v>39</v>
      </c>
      <c r="F146" s="4">
        <v>150</v>
      </c>
      <c r="G146" s="3">
        <v>250</v>
      </c>
      <c r="H146" s="3">
        <v>240</v>
      </c>
      <c r="I146" s="38">
        <f t="shared" si="20"/>
        <v>213.33</v>
      </c>
      <c r="J146" s="5">
        <f t="shared" si="21"/>
        <v>55.075705624167902</v>
      </c>
      <c r="K146" s="1">
        <f t="shared" si="22"/>
        <v>25.82</v>
      </c>
      <c r="L146" s="1" t="s">
        <v>6</v>
      </c>
      <c r="M146" s="1">
        <v>1</v>
      </c>
      <c r="N146" s="5">
        <f t="shared" si="23"/>
        <v>213.33</v>
      </c>
    </row>
    <row r="147" spans="3:14" ht="15.75" x14ac:dyDescent="0.25">
      <c r="D147" s="14">
        <v>30</v>
      </c>
      <c r="E147" s="19" t="s">
        <v>40</v>
      </c>
      <c r="F147" s="4">
        <v>150</v>
      </c>
      <c r="G147" s="3">
        <v>115</v>
      </c>
      <c r="H147" s="3">
        <v>100</v>
      </c>
      <c r="I147" s="38">
        <f t="shared" si="20"/>
        <v>121.67</v>
      </c>
      <c r="J147" s="5">
        <f t="shared" si="21"/>
        <v>25.658007522019322</v>
      </c>
      <c r="K147" s="1">
        <f t="shared" si="22"/>
        <v>21.09</v>
      </c>
      <c r="L147" s="1" t="s">
        <v>6</v>
      </c>
      <c r="M147" s="1">
        <v>1</v>
      </c>
      <c r="N147" s="5">
        <f t="shared" si="23"/>
        <v>121.67</v>
      </c>
    </row>
    <row r="148" spans="3:14" ht="15.75" x14ac:dyDescent="0.25">
      <c r="D148" s="14">
        <v>31</v>
      </c>
      <c r="E148" s="19" t="s">
        <v>41</v>
      </c>
      <c r="F148" s="4">
        <v>100</v>
      </c>
      <c r="G148" s="3">
        <v>125</v>
      </c>
      <c r="H148" s="3">
        <v>120</v>
      </c>
      <c r="I148" s="38">
        <f t="shared" si="20"/>
        <v>115</v>
      </c>
      <c r="J148" s="5">
        <f t="shared" si="21"/>
        <v>13.228756555322953</v>
      </c>
      <c r="K148" s="1">
        <f t="shared" si="22"/>
        <v>11.5</v>
      </c>
      <c r="L148" s="1" t="s">
        <v>6</v>
      </c>
      <c r="M148" s="1">
        <v>1</v>
      </c>
      <c r="N148" s="5">
        <f t="shared" si="23"/>
        <v>115</v>
      </c>
    </row>
    <row r="149" spans="3:14" ht="15.75" x14ac:dyDescent="0.25">
      <c r="D149" s="14">
        <v>32</v>
      </c>
      <c r="E149" s="19" t="s">
        <v>42</v>
      </c>
      <c r="F149" s="4">
        <v>100</v>
      </c>
      <c r="G149" s="3">
        <v>125</v>
      </c>
      <c r="H149" s="3">
        <v>120</v>
      </c>
      <c r="I149" s="38">
        <f t="shared" si="20"/>
        <v>115</v>
      </c>
      <c r="J149" s="5">
        <f t="shared" si="21"/>
        <v>13.228756555322953</v>
      </c>
      <c r="K149" s="1">
        <f t="shared" si="22"/>
        <v>11.5</v>
      </c>
      <c r="L149" s="1" t="s">
        <v>6</v>
      </c>
      <c r="M149" s="1">
        <v>1</v>
      </c>
      <c r="N149" s="5">
        <f t="shared" si="23"/>
        <v>115</v>
      </c>
    </row>
    <row r="150" spans="3:14" ht="15.75" x14ac:dyDescent="0.25">
      <c r="D150" s="14">
        <v>33</v>
      </c>
      <c r="E150" s="19" t="s">
        <v>43</v>
      </c>
      <c r="F150" s="4">
        <v>100</v>
      </c>
      <c r="G150" s="3">
        <v>35</v>
      </c>
      <c r="H150" s="3">
        <v>30</v>
      </c>
      <c r="I150" s="38">
        <f t="shared" si="20"/>
        <v>55</v>
      </c>
      <c r="J150" s="5">
        <f t="shared" si="21"/>
        <v>39.05124837953327</v>
      </c>
      <c r="K150" s="1">
        <f t="shared" si="22"/>
        <v>71</v>
      </c>
      <c r="L150" s="1" t="s">
        <v>6</v>
      </c>
      <c r="M150" s="1">
        <v>1</v>
      </c>
      <c r="N150" s="5">
        <f t="shared" si="23"/>
        <v>55</v>
      </c>
    </row>
    <row r="151" spans="3:14" ht="15.75" x14ac:dyDescent="0.25">
      <c r="D151" s="14">
        <v>34</v>
      </c>
      <c r="E151" s="21" t="s">
        <v>44</v>
      </c>
      <c r="F151" s="4">
        <v>10</v>
      </c>
      <c r="G151" s="3">
        <v>11</v>
      </c>
      <c r="H151" s="3">
        <v>10</v>
      </c>
      <c r="I151" s="38">
        <f t="shared" si="20"/>
        <v>10.33</v>
      </c>
      <c r="J151" s="5">
        <f t="shared" si="21"/>
        <v>0.5773647027659381</v>
      </c>
      <c r="K151" s="1">
        <f t="shared" si="22"/>
        <v>5.59</v>
      </c>
      <c r="L151" s="1" t="s">
        <v>6</v>
      </c>
      <c r="M151" s="1">
        <v>1</v>
      </c>
      <c r="N151" s="5">
        <f t="shared" si="23"/>
        <v>10.33</v>
      </c>
    </row>
    <row r="152" spans="3:14" ht="31.5" customHeight="1" x14ac:dyDescent="0.25">
      <c r="D152" s="14">
        <v>35</v>
      </c>
      <c r="E152" s="21" t="s">
        <v>45</v>
      </c>
      <c r="F152" s="4">
        <v>10</v>
      </c>
      <c r="G152" s="3">
        <v>11</v>
      </c>
      <c r="H152" s="3">
        <v>10</v>
      </c>
      <c r="I152" s="38">
        <f t="shared" si="20"/>
        <v>10.33</v>
      </c>
      <c r="J152" s="5">
        <f t="shared" si="21"/>
        <v>0.5773647027659381</v>
      </c>
      <c r="K152" s="1">
        <f t="shared" si="22"/>
        <v>5.59</v>
      </c>
      <c r="L152" s="1" t="s">
        <v>6</v>
      </c>
      <c r="M152" s="1">
        <v>1</v>
      </c>
      <c r="N152" s="5">
        <f t="shared" si="23"/>
        <v>10.33</v>
      </c>
    </row>
    <row r="153" spans="3:14" ht="15.75" x14ac:dyDescent="0.25">
      <c r="D153" s="14">
        <v>36</v>
      </c>
      <c r="E153" s="19" t="s">
        <v>46</v>
      </c>
      <c r="F153" s="4">
        <v>150</v>
      </c>
      <c r="G153" s="3">
        <v>189</v>
      </c>
      <c r="H153" s="3">
        <v>180</v>
      </c>
      <c r="I153" s="38">
        <f t="shared" si="20"/>
        <v>173</v>
      </c>
      <c r="J153" s="5">
        <f t="shared" si="21"/>
        <v>20.420577856662138</v>
      </c>
      <c r="K153" s="1">
        <f t="shared" si="22"/>
        <v>11.8</v>
      </c>
      <c r="L153" s="1" t="s">
        <v>6</v>
      </c>
      <c r="M153" s="1">
        <v>1</v>
      </c>
      <c r="N153" s="5">
        <f t="shared" si="23"/>
        <v>173</v>
      </c>
    </row>
    <row r="154" spans="3:14" ht="15.75" x14ac:dyDescent="0.25">
      <c r="D154" s="14">
        <v>37</v>
      </c>
      <c r="E154" s="19" t="s">
        <v>47</v>
      </c>
      <c r="F154" s="4">
        <v>150</v>
      </c>
      <c r="G154" s="3">
        <v>189</v>
      </c>
      <c r="H154" s="3">
        <v>180</v>
      </c>
      <c r="I154" s="38">
        <f t="shared" si="20"/>
        <v>173</v>
      </c>
      <c r="J154" s="5">
        <f t="shared" si="21"/>
        <v>20.420577856662138</v>
      </c>
      <c r="K154" s="1">
        <f t="shared" si="22"/>
        <v>11.8</v>
      </c>
      <c r="L154" s="1" t="s">
        <v>6</v>
      </c>
      <c r="M154" s="1">
        <v>1</v>
      </c>
      <c r="N154" s="5">
        <f t="shared" si="23"/>
        <v>173</v>
      </c>
    </row>
    <row r="155" spans="3:14" ht="15.75" x14ac:dyDescent="0.25">
      <c r="D155" s="14">
        <v>38</v>
      </c>
      <c r="E155" s="19" t="s">
        <v>48</v>
      </c>
      <c r="F155" s="4">
        <v>10</v>
      </c>
      <c r="G155" s="3">
        <v>11</v>
      </c>
      <c r="H155" s="3">
        <v>10</v>
      </c>
      <c r="I155" s="38">
        <f t="shared" si="20"/>
        <v>10.33</v>
      </c>
      <c r="J155" s="5">
        <f t="shared" si="21"/>
        <v>0.5773647027659381</v>
      </c>
      <c r="K155" s="1">
        <f t="shared" si="22"/>
        <v>5.59</v>
      </c>
      <c r="L155" s="1" t="s">
        <v>6</v>
      </c>
      <c r="M155" s="1">
        <v>1</v>
      </c>
      <c r="N155" s="5">
        <f t="shared" si="23"/>
        <v>10.33</v>
      </c>
    </row>
    <row r="156" spans="3:14" ht="15.75" x14ac:dyDescent="0.25">
      <c r="D156" s="14">
        <v>39</v>
      </c>
      <c r="E156" s="19" t="s">
        <v>49</v>
      </c>
      <c r="F156" s="4">
        <v>150</v>
      </c>
      <c r="G156" s="3">
        <v>250</v>
      </c>
      <c r="H156" s="3">
        <v>240</v>
      </c>
      <c r="I156" s="38">
        <f t="shared" si="20"/>
        <v>213.33</v>
      </c>
      <c r="J156" s="5">
        <f t="shared" si="21"/>
        <v>55.075705624167902</v>
      </c>
      <c r="K156" s="1">
        <f t="shared" si="22"/>
        <v>25.82</v>
      </c>
      <c r="L156" s="1" t="s">
        <v>6</v>
      </c>
      <c r="M156" s="1">
        <v>1</v>
      </c>
      <c r="N156" s="5">
        <f t="shared" si="23"/>
        <v>213.33</v>
      </c>
    </row>
    <row r="157" spans="3:14" x14ac:dyDescent="0.25">
      <c r="D157" s="26"/>
      <c r="E157" s="26"/>
      <c r="F157" s="30">
        <f>SUM(F9:F42,F44:F77,F79:F116,F118:F156)</f>
        <v>26500</v>
      </c>
      <c r="G157" s="30">
        <f>SUM(G9:G42,G44:G77,G79:G116,G118:G156)</f>
        <v>32550</v>
      </c>
      <c r="H157" s="30">
        <f>SUM(H9:H42,H44:H77,H79:H116,H118:H156)</f>
        <v>31023.200000000004</v>
      </c>
      <c r="I157" s="31">
        <v>30024.37</v>
      </c>
      <c r="J157" s="32">
        <f t="shared" ref="J157" si="24">SQRT((POWER((F157-I157),2)+POWER((G157-I157),2)+POWER((H157-I157),2))/2)</f>
        <v>3146.2399910607587</v>
      </c>
      <c r="K157" s="33">
        <f t="shared" ref="K157" si="25">ROUND((J157/I157)*100,2)</f>
        <v>10.48</v>
      </c>
      <c r="L157" s="33" t="s">
        <v>6</v>
      </c>
      <c r="M157" s="33">
        <v>1</v>
      </c>
      <c r="N157" s="32">
        <f>SUM(N9:N42,N44:N77,N79:N116,N118:N156)</f>
        <v>30024.370000000024</v>
      </c>
    </row>
    <row r="158" spans="3:14" x14ac:dyDescent="0.25">
      <c r="C158" s="57" t="s">
        <v>65</v>
      </c>
      <c r="D158" s="58"/>
      <c r="E158" s="58"/>
      <c r="F158" s="58"/>
      <c r="G158" s="58"/>
      <c r="H158" s="58"/>
      <c r="I158" s="58"/>
      <c r="J158" s="58"/>
      <c r="K158" s="34"/>
      <c r="L158" s="34"/>
      <c r="M158" s="34"/>
      <c r="N158" s="35"/>
    </row>
    <row r="162" spans="3:14" ht="15" customHeight="1" x14ac:dyDescent="0.25">
      <c r="C162" s="39" t="s">
        <v>63</v>
      </c>
      <c r="D162" s="39"/>
      <c r="E162" s="39"/>
      <c r="F162" s="36"/>
    </row>
    <row r="163" spans="3:14" ht="18.75" x14ac:dyDescent="0.25">
      <c r="C163" s="39"/>
      <c r="D163" s="39"/>
      <c r="E163" s="39"/>
      <c r="F163" s="37"/>
    </row>
    <row r="164" spans="3:14" ht="18.75" x14ac:dyDescent="0.25">
      <c r="C164" s="39"/>
      <c r="D164" s="39"/>
      <c r="E164" s="39"/>
      <c r="F164" s="37"/>
    </row>
    <row r="165" spans="3:14" ht="18.75" x14ac:dyDescent="0.25">
      <c r="C165" s="39"/>
      <c r="D165" s="39"/>
      <c r="E165" s="39"/>
      <c r="F165" s="37"/>
    </row>
    <row r="166" spans="3:14" ht="51" customHeight="1" x14ac:dyDescent="0.25">
      <c r="C166" s="39"/>
      <c r="D166" s="39"/>
      <c r="E166" s="39"/>
      <c r="F166" s="37"/>
      <c r="L166" s="40" t="s">
        <v>64</v>
      </c>
      <c r="M166" s="40"/>
      <c r="N166" s="40"/>
    </row>
  </sheetData>
  <mergeCells count="22">
    <mergeCell ref="C158:J158"/>
    <mergeCell ref="F78:H78"/>
    <mergeCell ref="F7:H7"/>
    <mergeCell ref="I7:I8"/>
    <mergeCell ref="F43:H43"/>
    <mergeCell ref="J7:J8"/>
    <mergeCell ref="C162:E166"/>
    <mergeCell ref="L166:N166"/>
    <mergeCell ref="I43:N43"/>
    <mergeCell ref="C1:N1"/>
    <mergeCell ref="C2:N2"/>
    <mergeCell ref="C3:N3"/>
    <mergeCell ref="E7:E8"/>
    <mergeCell ref="D7:D8"/>
    <mergeCell ref="C7:C12"/>
    <mergeCell ref="F5:N5"/>
    <mergeCell ref="F4:N4"/>
    <mergeCell ref="F117:H117"/>
    <mergeCell ref="K7:K8"/>
    <mergeCell ref="L7:L8"/>
    <mergeCell ref="M7:M8"/>
    <mergeCell ref="N7:N8"/>
  </mergeCells>
  <pageMargins left="0.11811023622047245" right="0.11811023622047245" top="0.15748031496062992" bottom="0.15748031496062992" header="0.31496062992125984" footer="0.31496062992125984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Бондарчук Денис Георгиевич</dc:creator>
  <cp:lastModifiedBy>internet</cp:lastModifiedBy>
  <cp:lastPrinted>2026-08-11T08:45:42Z</cp:lastPrinted>
  <dcterms:created xsi:type="dcterms:W3CDTF">2015-06-05T18:19:34Z</dcterms:created>
  <dcterms:modified xsi:type="dcterms:W3CDTF">2026-08-24T04:44:08Z</dcterms:modified>
</cp:coreProperties>
</file>