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Лист1" sheetId="1" r:id="rId1"/>
  </sheets>
  <definedNames>
    <definedName name="_GoBack" localSheetId="0">Лист1!$B$26</definedName>
  </definedNames>
  <calcPr calcId="124519"/>
</workbook>
</file>

<file path=xl/calcChain.xml><?xml version="1.0" encoding="utf-8"?>
<calcChain xmlns="http://schemas.openxmlformats.org/spreadsheetml/2006/main">
  <c r="I7" i="1"/>
  <c r="I8"/>
  <c r="J8" s="1"/>
  <c r="I9"/>
  <c r="J9" s="1"/>
  <c r="I10"/>
  <c r="I11"/>
  <c r="I12"/>
  <c r="J12" s="1"/>
  <c r="I13"/>
  <c r="I14"/>
  <c r="I15"/>
  <c r="I16"/>
  <c r="J16" s="1"/>
  <c r="I17"/>
  <c r="I18"/>
  <c r="I19"/>
  <c r="I20"/>
  <c r="J20" s="1"/>
  <c r="I21"/>
  <c r="I22"/>
  <c r="I23"/>
  <c r="I24"/>
  <c r="J24" s="1"/>
  <c r="I25"/>
  <c r="J25" s="1"/>
  <c r="I26"/>
  <c r="I27"/>
  <c r="I28"/>
  <c r="I29"/>
  <c r="I6"/>
  <c r="J6"/>
  <c r="J7"/>
  <c r="J13"/>
  <c r="J14"/>
  <c r="J15"/>
  <c r="J17"/>
  <c r="J18"/>
  <c r="J19"/>
  <c r="J21"/>
  <c r="J23"/>
  <c r="J27"/>
  <c r="J28"/>
  <c r="J10"/>
  <c r="J22"/>
  <c r="J29"/>
  <c r="J11"/>
  <c r="J26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6"/>
  <c r="F7"/>
  <c r="J31" l="1"/>
  <c r="F30"/>
  <c r="H24"/>
  <c r="H30" s="1"/>
  <c r="H25"/>
  <c r="H26"/>
  <c r="H27"/>
  <c r="H29"/>
</calcChain>
</file>

<file path=xl/sharedStrings.xml><?xml version="1.0" encoding="utf-8"?>
<sst xmlns="http://schemas.openxmlformats.org/spreadsheetml/2006/main" count="68" uniqueCount="45">
  <si>
    <t>№</t>
  </si>
  <si>
    <t>Ед. изм.</t>
  </si>
  <si>
    <t>Цена за единицу изм. с округлением  до сотых долей после запятой (руб.) с НДС</t>
  </si>
  <si>
    <t>В соответствии с п.3.20.1. Методических рекомендаций  НМЦК рассчитана с помощью стандартных функций табличного редактора EXCEL.</t>
  </si>
  <si>
    <t>Количество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</si>
  <si>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</si>
  <si>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</si>
  <si>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</si>
  <si>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Обоснование начальной (максимальной) цена контракта</t>
  </si>
  <si>
    <t>Определение НМЦК произведено Заказчиком в соответствии с  приказом Министерства экономического развития РФ от 2 октября 2013 г.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</si>
  <si>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НМЦК с НДС</t>
  </si>
  <si>
    <t>Наименование товара (работы, услуги)</t>
  </si>
  <si>
    <t>Н(М)ЦК с НДС составила:</t>
  </si>
  <si>
    <t>шт</t>
  </si>
  <si>
    <t>упак</t>
  </si>
  <si>
    <t>Цена, руб./ком. предл., исх. № б/н от 11.02.2026</t>
  </si>
  <si>
    <t>Ручка гелевая 0,7 мм, линия 0,5мм, красный</t>
  </si>
  <si>
    <t>Карандаш механический 0,7мм, грип, с ластиком, ассорти</t>
  </si>
  <si>
    <t>Кнопки силовые, 50шт/уп, картонная упаковка</t>
  </si>
  <si>
    <t>Корректирующая машинка 5мм х 05м, ассорти</t>
  </si>
  <si>
    <t>Антистеплер, черный</t>
  </si>
  <si>
    <t>Папка архивная с завязками, 3 клапана, картон, 75мм, А4, белый</t>
  </si>
  <si>
    <t>Корректирующая жидкость, быстросохнущая основа, ярко-белая, 20мл</t>
  </si>
  <si>
    <t>Маркер перманентный , 2-3мм, полулаковый, черный</t>
  </si>
  <si>
    <t>Регистратор PVC, 5см, металлическая окантовка, чёрный</t>
  </si>
  <si>
    <t>Книга учета 96л, бумвинил, клетка, синий</t>
  </si>
  <si>
    <t>Регистратор PVC , 9см, желтый</t>
  </si>
  <si>
    <t>Регистратор PVC , 9см, сиреневый</t>
  </si>
  <si>
    <t>Регистратор PVC , 9см, черный</t>
  </si>
  <si>
    <t>Блокнот А5, 60л, спираль, клетка, ассорти</t>
  </si>
  <si>
    <t>Штемпельная краска, 45 мл, на водной основе, синяя</t>
  </si>
  <si>
    <t>Шпагат полипропиленовый 1 кг</t>
  </si>
  <si>
    <t>Скобы для степлера №24/6, оцинкованные, 1000 шт/уп, до 20 листов</t>
  </si>
  <si>
    <t>Папка ДЕЛО без скоросшивателя, картон, 280 г/м2, белый</t>
  </si>
  <si>
    <t>Ложка столовая , нержавеющая сталь</t>
  </si>
  <si>
    <t>Доска разделочная 500х300х15 белая пластик</t>
  </si>
  <si>
    <t>Пакет упаковочный ПНД 24х37, 7мкм, 500шт/уп</t>
  </si>
  <si>
    <t>Перчатки рабочие защитные нейлоновые белые (2 нити, 13 класс, размер 10 (XL))</t>
  </si>
  <si>
    <t>Перчатки резиновые PaclanPracti Universal L, с х/б напылением</t>
  </si>
  <si>
    <t>Перчатки вязаные 6 нитей с ПВХ, 7 класс, размер XL, черные, 5пар/уп</t>
  </si>
  <si>
    <t>пар</t>
  </si>
  <si>
    <t>КП 1662 от 13.05.2026 г.</t>
  </si>
  <si>
    <t>Цена, руб./ком. предл., исх. №б/н от 13.05.2026</t>
  </si>
  <si>
    <t>КП 18 от 15.05.2026</t>
  </si>
  <si>
    <t xml:space="preserve">Источниками информации для формирования начальной (максимальной) цены договора являлись ответы на запрос цен  №0372100038225000129 от 13.05.2026 года, размещенный на ЕИС.   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</si>
</sst>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37">
    <xf numFmtId="0" fontId="0" fillId="0" borderId="0" xfId="0"/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164" fontId="6" fillId="0" borderId="0" xfId="0" applyNumberFormat="1" applyFont="1" applyFill="1"/>
    <xf numFmtId="4" fontId="5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5" fontId="6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zoomScale="110" zoomScaleNormal="110" workbookViewId="0">
      <selection activeCell="N28" sqref="N28"/>
    </sheetView>
  </sheetViews>
  <sheetFormatPr defaultRowHeight="15"/>
  <cols>
    <col min="1" max="1" width="4.28515625" style="2" customWidth="1"/>
    <col min="2" max="2" width="36.5703125" style="1" customWidth="1"/>
    <col min="3" max="3" width="13.7109375" style="1" customWidth="1"/>
    <col min="4" max="4" width="10.85546875" style="2" customWidth="1"/>
    <col min="5" max="5" width="16.28515625" style="2" customWidth="1"/>
    <col min="6" max="6" width="17" style="2" customWidth="1"/>
    <col min="7" max="7" width="10.85546875" style="2" customWidth="1"/>
    <col min="8" max="8" width="16.28515625" style="2" customWidth="1"/>
    <col min="9" max="9" width="24.42578125" style="3" customWidth="1"/>
    <col min="10" max="10" width="21.85546875" style="2" customWidth="1"/>
    <col min="11" max="16384" width="9.140625" style="2"/>
  </cols>
  <sheetData>
    <row r="1" spans="1:10" ht="11.25" customHeight="1">
      <c r="A1" s="24" t="s">
        <v>8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1.25" customHeight="1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ht="53.25" customHeight="1">
      <c r="A3" s="32" t="s">
        <v>0</v>
      </c>
      <c r="B3" s="32" t="s">
        <v>11</v>
      </c>
      <c r="C3" s="32" t="s">
        <v>4</v>
      </c>
      <c r="D3" s="32" t="s">
        <v>1</v>
      </c>
      <c r="E3" s="32" t="s">
        <v>15</v>
      </c>
      <c r="F3" s="32"/>
      <c r="G3" s="32" t="s">
        <v>42</v>
      </c>
      <c r="H3" s="32"/>
      <c r="I3" s="35" t="s">
        <v>7</v>
      </c>
      <c r="J3" s="36"/>
    </row>
    <row r="4" spans="1:10" ht="27.75" customHeight="1">
      <c r="A4" s="32"/>
      <c r="B4" s="32"/>
      <c r="C4" s="32"/>
      <c r="D4" s="32"/>
      <c r="E4" s="22" t="s">
        <v>43</v>
      </c>
      <c r="F4" s="22"/>
      <c r="G4" s="22" t="s">
        <v>41</v>
      </c>
      <c r="H4" s="22"/>
      <c r="I4" s="32" t="s">
        <v>2</v>
      </c>
      <c r="J4" s="32" t="s">
        <v>10</v>
      </c>
    </row>
    <row r="5" spans="1:10" ht="38.25" customHeight="1">
      <c r="A5" s="33"/>
      <c r="B5" s="33"/>
      <c r="C5" s="33"/>
      <c r="D5" s="33"/>
      <c r="E5" s="7" t="s">
        <v>6</v>
      </c>
      <c r="F5" s="7" t="s">
        <v>5</v>
      </c>
      <c r="G5" s="7" t="s">
        <v>6</v>
      </c>
      <c r="H5" s="7" t="s">
        <v>5</v>
      </c>
      <c r="I5" s="33"/>
      <c r="J5" s="33"/>
    </row>
    <row r="6" spans="1:10" ht="33" customHeight="1">
      <c r="A6" s="15">
        <v>1</v>
      </c>
      <c r="B6" s="17" t="s">
        <v>16</v>
      </c>
      <c r="C6" s="18">
        <v>5</v>
      </c>
      <c r="D6" s="13" t="s">
        <v>13</v>
      </c>
      <c r="E6" s="19">
        <v>57.31</v>
      </c>
      <c r="F6" s="14">
        <f t="shared" ref="F6:F29" si="0">C6*E6</f>
        <v>286.55</v>
      </c>
      <c r="G6" s="7">
        <v>53.56</v>
      </c>
      <c r="H6" s="10">
        <f t="shared" ref="H6:H23" si="1">(C6*G6)</f>
        <v>267.8</v>
      </c>
      <c r="I6" s="9">
        <f>MIN(E6:H6)</f>
        <v>53.56</v>
      </c>
      <c r="J6" s="9">
        <f t="shared" ref="J6:J29" si="2">I6*C6</f>
        <v>267.8</v>
      </c>
    </row>
    <row r="7" spans="1:10" ht="30" customHeight="1">
      <c r="A7" s="15">
        <v>2</v>
      </c>
      <c r="B7" s="17" t="s">
        <v>17</v>
      </c>
      <c r="C7" s="18">
        <v>5</v>
      </c>
      <c r="D7" s="13" t="s">
        <v>13</v>
      </c>
      <c r="E7" s="19">
        <v>42.84</v>
      </c>
      <c r="F7" s="14">
        <f t="shared" si="0"/>
        <v>214.20000000000002</v>
      </c>
      <c r="G7" s="7">
        <v>40.04</v>
      </c>
      <c r="H7" s="10">
        <f t="shared" si="1"/>
        <v>200.2</v>
      </c>
      <c r="I7" s="9">
        <f t="shared" ref="I7:I29" si="3">MIN(E7:H7)</f>
        <v>40.04</v>
      </c>
      <c r="J7" s="9">
        <f t="shared" si="2"/>
        <v>200.2</v>
      </c>
    </row>
    <row r="8" spans="1:10" ht="32.25" customHeight="1">
      <c r="A8" s="15">
        <v>3</v>
      </c>
      <c r="B8" s="17" t="s">
        <v>18</v>
      </c>
      <c r="C8" s="18">
        <v>2</v>
      </c>
      <c r="D8" s="13" t="s">
        <v>14</v>
      </c>
      <c r="E8" s="19">
        <v>39.24</v>
      </c>
      <c r="F8" s="14">
        <f t="shared" si="0"/>
        <v>78.48</v>
      </c>
      <c r="G8" s="7">
        <v>36.67</v>
      </c>
      <c r="H8" s="10">
        <f t="shared" si="1"/>
        <v>73.34</v>
      </c>
      <c r="I8" s="9">
        <f t="shared" si="3"/>
        <v>36.67</v>
      </c>
      <c r="J8" s="9">
        <f t="shared" si="2"/>
        <v>73.34</v>
      </c>
    </row>
    <row r="9" spans="1:10" ht="32.25" customHeight="1">
      <c r="A9" s="15">
        <v>4</v>
      </c>
      <c r="B9" s="17" t="s">
        <v>19</v>
      </c>
      <c r="C9" s="18">
        <v>5</v>
      </c>
      <c r="D9" s="13" t="s">
        <v>13</v>
      </c>
      <c r="E9" s="19">
        <v>102.08</v>
      </c>
      <c r="F9" s="14">
        <f t="shared" si="0"/>
        <v>510.4</v>
      </c>
      <c r="G9" s="7">
        <v>95.4</v>
      </c>
      <c r="H9" s="10">
        <f t="shared" si="1"/>
        <v>477</v>
      </c>
      <c r="I9" s="9">
        <f t="shared" si="3"/>
        <v>95.4</v>
      </c>
      <c r="J9" s="9">
        <f t="shared" si="2"/>
        <v>477</v>
      </c>
    </row>
    <row r="10" spans="1:10" ht="21" customHeight="1">
      <c r="A10" s="15">
        <v>5</v>
      </c>
      <c r="B10" s="17" t="s">
        <v>20</v>
      </c>
      <c r="C10" s="18">
        <v>2</v>
      </c>
      <c r="D10" s="13" t="s">
        <v>13</v>
      </c>
      <c r="E10" s="19">
        <v>56.65</v>
      </c>
      <c r="F10" s="14">
        <f t="shared" si="0"/>
        <v>113.3</v>
      </c>
      <c r="G10" s="7">
        <v>52.94</v>
      </c>
      <c r="H10" s="10">
        <f t="shared" si="1"/>
        <v>105.88</v>
      </c>
      <c r="I10" s="9">
        <f t="shared" si="3"/>
        <v>52.94</v>
      </c>
      <c r="J10" s="9">
        <f t="shared" si="2"/>
        <v>105.88</v>
      </c>
    </row>
    <row r="11" spans="1:10" ht="33.75" customHeight="1">
      <c r="A11" s="15">
        <v>6</v>
      </c>
      <c r="B11" s="17" t="s">
        <v>21</v>
      </c>
      <c r="C11" s="18">
        <v>30</v>
      </c>
      <c r="D11" s="13" t="s">
        <v>13</v>
      </c>
      <c r="E11" s="19">
        <v>117.7</v>
      </c>
      <c r="F11" s="14">
        <f t="shared" si="0"/>
        <v>3531</v>
      </c>
      <c r="G11" s="7">
        <v>110</v>
      </c>
      <c r="H11" s="10">
        <f t="shared" si="1"/>
        <v>3300</v>
      </c>
      <c r="I11" s="9">
        <f t="shared" si="3"/>
        <v>110</v>
      </c>
      <c r="J11" s="9">
        <f t="shared" si="2"/>
        <v>3300</v>
      </c>
    </row>
    <row r="12" spans="1:10" ht="42.75" customHeight="1">
      <c r="A12" s="15">
        <v>7</v>
      </c>
      <c r="B12" s="17" t="s">
        <v>22</v>
      </c>
      <c r="C12" s="18">
        <v>100</v>
      </c>
      <c r="D12" s="13" t="s">
        <v>13</v>
      </c>
      <c r="E12" s="19">
        <v>73.510000000000005</v>
      </c>
      <c r="F12" s="14">
        <f t="shared" si="0"/>
        <v>7351.0000000000009</v>
      </c>
      <c r="G12" s="7">
        <v>68.7</v>
      </c>
      <c r="H12" s="10">
        <f t="shared" si="1"/>
        <v>6870</v>
      </c>
      <c r="I12" s="9">
        <f t="shared" si="3"/>
        <v>68.7</v>
      </c>
      <c r="J12" s="9">
        <f t="shared" si="2"/>
        <v>6870</v>
      </c>
    </row>
    <row r="13" spans="1:10" ht="30.75" customHeight="1">
      <c r="A13" s="15">
        <v>8</v>
      </c>
      <c r="B13" s="17" t="s">
        <v>23</v>
      </c>
      <c r="C13" s="18">
        <v>300</v>
      </c>
      <c r="D13" s="13" t="s">
        <v>13</v>
      </c>
      <c r="E13" s="19">
        <v>22.23</v>
      </c>
      <c r="F13" s="14">
        <f t="shared" si="0"/>
        <v>6669</v>
      </c>
      <c r="G13" s="7">
        <v>20.78</v>
      </c>
      <c r="H13" s="10">
        <f t="shared" si="1"/>
        <v>6234</v>
      </c>
      <c r="I13" s="9">
        <f t="shared" si="3"/>
        <v>20.78</v>
      </c>
      <c r="J13" s="9">
        <f t="shared" si="2"/>
        <v>6234</v>
      </c>
    </row>
    <row r="14" spans="1:10" ht="38.25" customHeight="1">
      <c r="A14" s="15">
        <v>9</v>
      </c>
      <c r="B14" s="17" t="s">
        <v>24</v>
      </c>
      <c r="C14" s="18">
        <v>100</v>
      </c>
      <c r="D14" s="13" t="s">
        <v>13</v>
      </c>
      <c r="E14" s="19">
        <v>388.73</v>
      </c>
      <c r="F14" s="14">
        <f t="shared" si="0"/>
        <v>38873</v>
      </c>
      <c r="G14" s="7">
        <v>363.3</v>
      </c>
      <c r="H14" s="10">
        <f t="shared" si="1"/>
        <v>36330</v>
      </c>
      <c r="I14" s="9">
        <f t="shared" si="3"/>
        <v>363.3</v>
      </c>
      <c r="J14" s="9">
        <f t="shared" si="2"/>
        <v>36330</v>
      </c>
    </row>
    <row r="15" spans="1:10" ht="38.25" customHeight="1">
      <c r="A15" s="15">
        <v>10</v>
      </c>
      <c r="B15" s="17" t="s">
        <v>25</v>
      </c>
      <c r="C15" s="18">
        <v>150</v>
      </c>
      <c r="D15" s="13" t="s">
        <v>13</v>
      </c>
      <c r="E15" s="19">
        <v>267.5</v>
      </c>
      <c r="F15" s="14">
        <f t="shared" si="0"/>
        <v>40125</v>
      </c>
      <c r="G15" s="7">
        <v>250</v>
      </c>
      <c r="H15" s="10">
        <f t="shared" si="1"/>
        <v>37500</v>
      </c>
      <c r="I15" s="9">
        <f t="shared" si="3"/>
        <v>250</v>
      </c>
      <c r="J15" s="9">
        <f t="shared" si="2"/>
        <v>37500</v>
      </c>
    </row>
    <row r="16" spans="1:10" ht="20.25" customHeight="1">
      <c r="A16" s="15">
        <v>11</v>
      </c>
      <c r="B16" s="17" t="s">
        <v>26</v>
      </c>
      <c r="C16" s="18">
        <v>4</v>
      </c>
      <c r="D16" s="13" t="s">
        <v>13</v>
      </c>
      <c r="E16" s="19">
        <v>632.5</v>
      </c>
      <c r="F16" s="14">
        <f t="shared" si="0"/>
        <v>2530</v>
      </c>
      <c r="G16" s="7">
        <v>575</v>
      </c>
      <c r="H16" s="10">
        <f t="shared" si="1"/>
        <v>2300</v>
      </c>
      <c r="I16" s="9">
        <f t="shared" si="3"/>
        <v>575</v>
      </c>
      <c r="J16" s="9">
        <f t="shared" si="2"/>
        <v>2300</v>
      </c>
    </row>
    <row r="17" spans="1:10" ht="21.75" customHeight="1">
      <c r="A17" s="15">
        <v>12</v>
      </c>
      <c r="B17" s="17" t="s">
        <v>27</v>
      </c>
      <c r="C17" s="18">
        <v>4</v>
      </c>
      <c r="D17" s="13" t="s">
        <v>13</v>
      </c>
      <c r="E17" s="19">
        <v>632.5</v>
      </c>
      <c r="F17" s="14">
        <f t="shared" si="0"/>
        <v>2530</v>
      </c>
      <c r="G17" s="7">
        <v>575</v>
      </c>
      <c r="H17" s="10">
        <f t="shared" si="1"/>
        <v>2300</v>
      </c>
      <c r="I17" s="9">
        <f t="shared" si="3"/>
        <v>575</v>
      </c>
      <c r="J17" s="9">
        <f t="shared" si="2"/>
        <v>2300</v>
      </c>
    </row>
    <row r="18" spans="1:10" ht="21" customHeight="1">
      <c r="A18" s="15">
        <v>13</v>
      </c>
      <c r="B18" s="17" t="s">
        <v>28</v>
      </c>
      <c r="C18" s="18">
        <v>4</v>
      </c>
      <c r="D18" s="13" t="s">
        <v>13</v>
      </c>
      <c r="E18" s="19">
        <v>632.5</v>
      </c>
      <c r="F18" s="14">
        <f t="shared" si="0"/>
        <v>2530</v>
      </c>
      <c r="G18" s="7">
        <v>575</v>
      </c>
      <c r="H18" s="10">
        <f t="shared" si="1"/>
        <v>2300</v>
      </c>
      <c r="I18" s="9">
        <f t="shared" si="3"/>
        <v>575</v>
      </c>
      <c r="J18" s="9">
        <f t="shared" si="2"/>
        <v>2300</v>
      </c>
    </row>
    <row r="19" spans="1:10" ht="30.75" customHeight="1">
      <c r="A19" s="15">
        <v>14</v>
      </c>
      <c r="B19" s="17" t="s">
        <v>29</v>
      </c>
      <c r="C19" s="18">
        <v>150</v>
      </c>
      <c r="D19" s="13" t="s">
        <v>13</v>
      </c>
      <c r="E19" s="19">
        <v>85.91</v>
      </c>
      <c r="F19" s="14">
        <f t="shared" si="0"/>
        <v>12886.5</v>
      </c>
      <c r="G19" s="7">
        <v>78.099999999999994</v>
      </c>
      <c r="H19" s="10">
        <f t="shared" si="1"/>
        <v>11715</v>
      </c>
      <c r="I19" s="9">
        <f t="shared" si="3"/>
        <v>78.099999999999994</v>
      </c>
      <c r="J19" s="9">
        <f t="shared" si="2"/>
        <v>11715</v>
      </c>
    </row>
    <row r="20" spans="1:10" ht="28.5" customHeight="1">
      <c r="A20" s="15">
        <v>15</v>
      </c>
      <c r="B20" s="17" t="s">
        <v>30</v>
      </c>
      <c r="C20" s="18">
        <v>100</v>
      </c>
      <c r="D20" s="13" t="s">
        <v>13</v>
      </c>
      <c r="E20" s="19">
        <v>61.24</v>
      </c>
      <c r="F20" s="14">
        <f t="shared" si="0"/>
        <v>6124</v>
      </c>
      <c r="G20" s="7">
        <v>55.67</v>
      </c>
      <c r="H20" s="10">
        <f t="shared" si="1"/>
        <v>5567</v>
      </c>
      <c r="I20" s="9">
        <f t="shared" si="3"/>
        <v>55.67</v>
      </c>
      <c r="J20" s="9">
        <f t="shared" si="2"/>
        <v>5567</v>
      </c>
    </row>
    <row r="21" spans="1:10" ht="18" customHeight="1">
      <c r="A21" s="15">
        <v>16</v>
      </c>
      <c r="B21" s="17" t="s">
        <v>31</v>
      </c>
      <c r="C21" s="18">
        <v>10</v>
      </c>
      <c r="D21" s="13" t="s">
        <v>13</v>
      </c>
      <c r="E21" s="20">
        <v>572</v>
      </c>
      <c r="F21" s="14">
        <f t="shared" si="0"/>
        <v>5720</v>
      </c>
      <c r="G21" s="9">
        <v>520</v>
      </c>
      <c r="H21" s="10">
        <f t="shared" si="1"/>
        <v>5200</v>
      </c>
      <c r="I21" s="9">
        <f t="shared" si="3"/>
        <v>520</v>
      </c>
      <c r="J21" s="9">
        <f t="shared" si="2"/>
        <v>5200</v>
      </c>
    </row>
    <row r="22" spans="1:10" ht="15.75" customHeight="1">
      <c r="A22" s="15">
        <v>17</v>
      </c>
      <c r="B22" s="17" t="s">
        <v>32</v>
      </c>
      <c r="C22" s="18">
        <v>200</v>
      </c>
      <c r="D22" s="13" t="s">
        <v>14</v>
      </c>
      <c r="E22" s="20">
        <v>46.77</v>
      </c>
      <c r="F22" s="14">
        <f t="shared" si="0"/>
        <v>9354</v>
      </c>
      <c r="G22" s="9">
        <v>42.52</v>
      </c>
      <c r="H22" s="10">
        <f t="shared" si="1"/>
        <v>8504</v>
      </c>
      <c r="I22" s="9">
        <f t="shared" si="3"/>
        <v>42.52</v>
      </c>
      <c r="J22" s="9">
        <f t="shared" si="2"/>
        <v>8504</v>
      </c>
    </row>
    <row r="23" spans="1:10" ht="15" customHeight="1">
      <c r="A23" s="15">
        <v>18</v>
      </c>
      <c r="B23" s="17" t="s">
        <v>33</v>
      </c>
      <c r="C23" s="18">
        <v>2000</v>
      </c>
      <c r="D23" s="13" t="s">
        <v>13</v>
      </c>
      <c r="E23" s="20">
        <v>11.42</v>
      </c>
      <c r="F23" s="14">
        <f t="shared" si="0"/>
        <v>22840</v>
      </c>
      <c r="G23" s="9">
        <v>10.38</v>
      </c>
      <c r="H23" s="10">
        <f t="shared" si="1"/>
        <v>20760</v>
      </c>
      <c r="I23" s="9">
        <f t="shared" si="3"/>
        <v>10.38</v>
      </c>
      <c r="J23" s="9">
        <f t="shared" si="2"/>
        <v>20760</v>
      </c>
    </row>
    <row r="24" spans="1:10" ht="18.75" customHeight="1">
      <c r="A24" s="15">
        <v>19</v>
      </c>
      <c r="B24" s="17" t="s">
        <v>34</v>
      </c>
      <c r="C24" s="18">
        <v>500</v>
      </c>
      <c r="D24" s="13" t="s">
        <v>13</v>
      </c>
      <c r="E24" s="20">
        <v>83.6</v>
      </c>
      <c r="F24" s="14">
        <f t="shared" si="0"/>
        <v>41800</v>
      </c>
      <c r="G24" s="9">
        <v>76</v>
      </c>
      <c r="H24" s="10">
        <f t="shared" ref="H24:H29" si="4">(C24*G24)</f>
        <v>38000</v>
      </c>
      <c r="I24" s="9">
        <f t="shared" si="3"/>
        <v>76</v>
      </c>
      <c r="J24" s="9">
        <f t="shared" si="2"/>
        <v>38000</v>
      </c>
    </row>
    <row r="25" spans="1:10" ht="16.5" customHeight="1">
      <c r="A25" s="15">
        <v>20</v>
      </c>
      <c r="B25" s="17" t="s">
        <v>35</v>
      </c>
      <c r="C25" s="18">
        <v>10</v>
      </c>
      <c r="D25" s="13" t="s">
        <v>13</v>
      </c>
      <c r="E25" s="20">
        <v>1815</v>
      </c>
      <c r="F25" s="14">
        <f t="shared" si="0"/>
        <v>18150</v>
      </c>
      <c r="G25" s="9">
        <v>1650</v>
      </c>
      <c r="H25" s="10">
        <f t="shared" si="4"/>
        <v>16500</v>
      </c>
      <c r="I25" s="9">
        <f t="shared" si="3"/>
        <v>1650</v>
      </c>
      <c r="J25" s="9">
        <f t="shared" si="2"/>
        <v>16500</v>
      </c>
    </row>
    <row r="26" spans="1:10" ht="33" customHeight="1">
      <c r="A26" s="15">
        <v>21</v>
      </c>
      <c r="B26" s="17" t="s">
        <v>36</v>
      </c>
      <c r="C26" s="18">
        <v>300</v>
      </c>
      <c r="D26" s="13" t="s">
        <v>14</v>
      </c>
      <c r="E26" s="20">
        <v>324.5</v>
      </c>
      <c r="F26" s="14">
        <f t="shared" si="0"/>
        <v>97350</v>
      </c>
      <c r="G26" s="9">
        <v>295</v>
      </c>
      <c r="H26" s="10">
        <f t="shared" si="4"/>
        <v>88500</v>
      </c>
      <c r="I26" s="9">
        <f t="shared" si="3"/>
        <v>295</v>
      </c>
      <c r="J26" s="9">
        <f t="shared" si="2"/>
        <v>88500</v>
      </c>
    </row>
    <row r="27" spans="1:10" ht="45">
      <c r="A27" s="15">
        <v>22</v>
      </c>
      <c r="B27" s="17" t="s">
        <v>37</v>
      </c>
      <c r="C27" s="18">
        <v>300</v>
      </c>
      <c r="D27" s="13" t="s">
        <v>13</v>
      </c>
      <c r="E27" s="20">
        <v>49.5</v>
      </c>
      <c r="F27" s="14">
        <f t="shared" si="0"/>
        <v>14850</v>
      </c>
      <c r="G27" s="10">
        <v>45</v>
      </c>
      <c r="H27" s="10">
        <f t="shared" si="4"/>
        <v>13500</v>
      </c>
      <c r="I27" s="9">
        <f t="shared" si="3"/>
        <v>45</v>
      </c>
      <c r="J27" s="9">
        <f t="shared" si="2"/>
        <v>13500</v>
      </c>
    </row>
    <row r="28" spans="1:10" ht="30">
      <c r="A28" s="15">
        <v>23</v>
      </c>
      <c r="B28" s="17" t="s">
        <v>38</v>
      </c>
      <c r="C28" s="18">
        <v>300</v>
      </c>
      <c r="D28" s="13" t="s">
        <v>40</v>
      </c>
      <c r="E28" s="20">
        <v>82.5</v>
      </c>
      <c r="F28" s="14">
        <f t="shared" si="0"/>
        <v>24750</v>
      </c>
      <c r="G28" s="10">
        <v>75</v>
      </c>
      <c r="H28" s="10">
        <f t="shared" si="4"/>
        <v>22500</v>
      </c>
      <c r="I28" s="9">
        <f t="shared" si="3"/>
        <v>75</v>
      </c>
      <c r="J28" s="9">
        <f t="shared" si="2"/>
        <v>22500</v>
      </c>
    </row>
    <row r="29" spans="1:10" ht="30">
      <c r="A29" s="15">
        <v>24</v>
      </c>
      <c r="B29" s="17" t="s">
        <v>39</v>
      </c>
      <c r="C29" s="18">
        <v>80</v>
      </c>
      <c r="D29" s="13" t="s">
        <v>14</v>
      </c>
      <c r="E29" s="20">
        <v>184.8</v>
      </c>
      <c r="F29" s="14">
        <f t="shared" si="0"/>
        <v>14784</v>
      </c>
      <c r="G29" s="10">
        <v>168</v>
      </c>
      <c r="H29" s="10">
        <f t="shared" si="4"/>
        <v>13440</v>
      </c>
      <c r="I29" s="9">
        <f t="shared" si="3"/>
        <v>168</v>
      </c>
      <c r="J29" s="9">
        <f t="shared" si="2"/>
        <v>13440</v>
      </c>
    </row>
    <row r="30" spans="1:10">
      <c r="A30" s="8"/>
      <c r="B30" s="16"/>
      <c r="C30" s="16"/>
      <c r="D30" s="21"/>
      <c r="E30" s="12"/>
      <c r="F30" s="11">
        <f>SUM(F6:F29)</f>
        <v>373950.43</v>
      </c>
      <c r="G30" s="10"/>
      <c r="H30" s="11">
        <f>SUM(H6:H29)</f>
        <v>342444.22</v>
      </c>
      <c r="I30" s="5"/>
      <c r="J30" s="6"/>
    </row>
    <row r="31" spans="1:10">
      <c r="A31" s="34" t="s">
        <v>12</v>
      </c>
      <c r="B31" s="34"/>
      <c r="C31" s="34"/>
      <c r="D31" s="34"/>
      <c r="E31" s="34"/>
      <c r="F31" s="34"/>
      <c r="G31" s="34"/>
      <c r="H31" s="34"/>
      <c r="I31" s="34"/>
      <c r="J31" s="4">
        <f>SUM(J6:J29)</f>
        <v>342444.22</v>
      </c>
    </row>
    <row r="32" spans="1:10" ht="48" customHeight="1">
      <c r="A32" s="30" t="s">
        <v>9</v>
      </c>
      <c r="B32" s="30"/>
      <c r="C32" s="30"/>
      <c r="D32" s="30"/>
      <c r="E32" s="30"/>
      <c r="F32" s="30"/>
      <c r="G32" s="30"/>
      <c r="H32" s="30"/>
      <c r="I32" s="30"/>
      <c r="J32" s="30"/>
    </row>
    <row r="33" spans="1:10" ht="19.5" customHeight="1">
      <c r="A33" s="31" t="s">
        <v>3</v>
      </c>
      <c r="B33" s="31"/>
      <c r="C33" s="31"/>
      <c r="D33" s="31"/>
      <c r="E33" s="31"/>
      <c r="F33" s="31"/>
      <c r="G33" s="31"/>
      <c r="H33" s="31"/>
      <c r="I33" s="31"/>
      <c r="J33" s="31"/>
    </row>
    <row r="34" spans="1:10" ht="20.25" customHeight="1">
      <c r="A34" s="23" t="s">
        <v>44</v>
      </c>
      <c r="B34" s="23"/>
      <c r="C34" s="23"/>
      <c r="D34" s="23"/>
      <c r="E34" s="23"/>
      <c r="F34" s="23"/>
      <c r="G34" s="23"/>
      <c r="H34" s="23"/>
      <c r="I34" s="23"/>
      <c r="J34" s="23"/>
    </row>
  </sheetData>
  <sheetProtection selectLockedCells="1" selectUnlockedCells="1"/>
  <mergeCells count="16">
    <mergeCell ref="E4:F4"/>
    <mergeCell ref="A34:J34"/>
    <mergeCell ref="A1:J2"/>
    <mergeCell ref="A32:J32"/>
    <mergeCell ref="A33:J33"/>
    <mergeCell ref="J4:J5"/>
    <mergeCell ref="I4:I5"/>
    <mergeCell ref="A3:A5"/>
    <mergeCell ref="B3:B5"/>
    <mergeCell ref="A31:I31"/>
    <mergeCell ref="C3:C5"/>
    <mergeCell ref="I3:J3"/>
    <mergeCell ref="D3:D5"/>
    <mergeCell ref="G4:H4"/>
    <mergeCell ref="G3:H3"/>
    <mergeCell ref="E3:F3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8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Нина</cp:lastModifiedBy>
  <cp:lastPrinted>2022-03-05T06:25:43Z</cp:lastPrinted>
  <dcterms:created xsi:type="dcterms:W3CDTF">2014-01-29T10:37:40Z</dcterms:created>
  <dcterms:modified xsi:type="dcterms:W3CDTF">2026-05-19T09:03:16Z</dcterms:modified>
</cp:coreProperties>
</file>