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Закупки\2026\Запчасти систем видеонаблюдения\"/>
    </mc:Choice>
  </mc:AlternateContent>
  <bookViews>
    <workbookView xWindow="0" yWindow="0" windowWidth="28800" windowHeight="11700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H8" i="3" l="1"/>
  <c r="G8" i="3"/>
  <c r="F8" i="3"/>
  <c r="M7" i="3" l="1"/>
  <c r="N7" i="3" s="1"/>
  <c r="N8" i="3" s="1"/>
  <c r="K7" i="3"/>
  <c r="L7" i="3" s="1"/>
  <c r="J7" i="3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<sst xmlns="http://schemas.openxmlformats.org/spreadsheetml/2006/main" count="28" uniqueCount="28">
  <si>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</si>
  <si>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</si>
  <si>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</si>
  <si>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</si>
  <si>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</si>
  <si>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</si>
  <si>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</si>
  <si>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</si>
  <si>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</si>
  <si>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</si>
  <si>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</si>
  <si>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</si>
  <si>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</si>
  <si>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</si>
  <si>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</si>
  <si>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</si>
  <si>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Дата подготовки обоснования НМЦК: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</si>
  <si>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</si>
  <si>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</si>
  <si>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</si>
  <si>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</si>
  <si>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</si>
  <si>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</si>
  <si>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</si>
  <si>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шт.</t>
  </si>
  <si>
    <t>Предмет контракта: Запчасти систем видеонаблюдения</t>
  </si>
  <si>
    <t>Камера видеонаблюдения уличная poe TRASSIR TR-D2151IR3 v7 2.8 или эквивалент</t>
  </si>
  <si>
    <t xml:space="preserve">Начальная (максимальная) цена контракта принята в сумме 50 474,34 (Пятьдесят тысяч четыреста семьдесят четыре рубля) рублей 34 копейки.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</si>
</sst>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9" fillId="0" borderId="0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activeCell="J15" sqref="J15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27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30" customHeight="1" x14ac:dyDescent="0.2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56.25" customHeight="1" x14ac:dyDescent="0.2">
      <c r="A3" s="26" t="s">
        <v>25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47.25" customHeight="1" x14ac:dyDescent="0.2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39" customHeight="1" x14ac:dyDescent="0.2">
      <c r="A5" s="32" t="s">
        <v>0</v>
      </c>
      <c r="B5" s="32" t="s">
        <v>23</v>
      </c>
      <c r="C5" s="33" t="s">
        <v>21</v>
      </c>
      <c r="D5" s="33" t="s">
        <v>1</v>
      </c>
      <c r="E5" s="33" t="s">
        <v>2</v>
      </c>
      <c r="F5" s="35" t="s">
        <v>8</v>
      </c>
      <c r="G5" s="36"/>
      <c r="H5" s="36"/>
      <c r="I5" s="37"/>
      <c r="J5" s="38" t="s">
        <v>18</v>
      </c>
      <c r="K5" s="38"/>
      <c r="L5" s="38"/>
      <c r="M5" s="39" t="s">
        <v>12</v>
      </c>
      <c r="N5" s="41" t="s">
        <v>19</v>
      </c>
    </row>
    <row r="6" spans="1:14" ht="135.75" customHeight="1" x14ac:dyDescent="0.2">
      <c r="A6" s="33"/>
      <c r="B6" s="33"/>
      <c r="C6" s="34"/>
      <c r="D6" s="34"/>
      <c r="E6" s="34"/>
      <c r="F6" s="4" t="s">
        <v>9</v>
      </c>
      <c r="G6" s="4" t="s">
        <v>10</v>
      </c>
      <c r="H6" s="4" t="s">
        <v>11</v>
      </c>
      <c r="I6" s="4" t="s">
        <v>6</v>
      </c>
      <c r="J6" s="8" t="s">
        <v>5</v>
      </c>
      <c r="K6" s="2" t="s">
        <v>3</v>
      </c>
      <c r="L6" s="3" t="s">
        <v>4</v>
      </c>
      <c r="M6" s="40"/>
      <c r="N6" s="42"/>
    </row>
    <row r="7" spans="1:14" ht="135.75" customHeight="1" x14ac:dyDescent="0.2">
      <c r="A7" s="19">
        <v>1</v>
      </c>
      <c r="B7" s="43" t="s">
        <v>26</v>
      </c>
      <c r="C7" s="9" t="s">
        <v>17</v>
      </c>
      <c r="D7" s="20" t="s">
        <v>24</v>
      </c>
      <c r="E7" s="20">
        <v>3</v>
      </c>
      <c r="F7" s="22">
        <v>16824.78</v>
      </c>
      <c r="G7" s="22">
        <v>17091.84</v>
      </c>
      <c r="H7" s="22">
        <v>17225.37</v>
      </c>
      <c r="I7" s="22" t="s">
        <v>7</v>
      </c>
      <c r="J7" s="8">
        <f t="shared" ref="J7" si="0">AVERAGE(F7:H7)</f>
        <v>17047.329999999998</v>
      </c>
      <c r="K7" s="8">
        <f t="shared" ref="K7" si="1">STDEV(F7:H7)</f>
        <v>203.97044418248464</v>
      </c>
      <c r="L7" s="18">
        <f t="shared" ref="L7" si="2">K7/J7*100</f>
        <v>1.1964949595184973</v>
      </c>
      <c r="M7" s="21">
        <f>F7</f>
        <v>16824.78</v>
      </c>
      <c r="N7" s="23">
        <f>E7*M7</f>
        <v>50474.34</v>
      </c>
    </row>
    <row r="8" spans="1:14" s="6" customFormat="1" ht="23.25" customHeight="1" x14ac:dyDescent="0.25">
      <c r="A8" s="24" t="s">
        <v>13</v>
      </c>
      <c r="B8" s="24"/>
      <c r="C8" s="24"/>
      <c r="D8" s="24"/>
      <c r="E8" s="10"/>
      <c r="F8" s="11">
        <f>E7*F7</f>
        <v>50474.34</v>
      </c>
      <c r="G8" s="11">
        <f>E7*G7</f>
        <v>51275.520000000004</v>
      </c>
      <c r="H8" s="11">
        <f>E7*H7</f>
        <v>51676.11</v>
      </c>
      <c r="I8" s="11"/>
      <c r="J8" s="11"/>
      <c r="K8" s="11"/>
      <c r="L8" s="5"/>
      <c r="M8" s="5"/>
      <c r="N8" s="5">
        <f>SUM(N7:N7)</f>
        <v>50474.34</v>
      </c>
    </row>
    <row r="9" spans="1:14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7"/>
      <c r="M9" s="7"/>
      <c r="N9" s="7"/>
    </row>
    <row r="10" spans="1:14" ht="15.75" x14ac:dyDescent="0.25">
      <c r="A10" s="12"/>
      <c r="B10" s="13" t="s">
        <v>20</v>
      </c>
      <c r="C10" s="12"/>
      <c r="D10" s="12"/>
      <c r="E10" s="12"/>
      <c r="F10" s="14"/>
      <c r="G10" s="12"/>
      <c r="H10" s="12"/>
      <c r="I10" s="12"/>
      <c r="J10" s="12"/>
      <c r="K10" s="12"/>
      <c r="L10" s="7"/>
      <c r="M10" s="7"/>
      <c r="N10" s="7"/>
    </row>
    <row r="11" spans="1:14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7"/>
      <c r="M11" s="7"/>
      <c r="N11" s="7"/>
    </row>
    <row r="12" spans="1:14" ht="15.75" x14ac:dyDescent="0.25">
      <c r="A12" s="12"/>
      <c r="B12" s="15" t="s">
        <v>27</v>
      </c>
      <c r="C12" s="12"/>
      <c r="D12" s="12"/>
      <c r="E12" s="12"/>
      <c r="F12" s="12"/>
      <c r="G12" s="12"/>
      <c r="H12" s="12"/>
      <c r="I12" s="12"/>
      <c r="J12" s="12"/>
      <c r="K12" s="12"/>
      <c r="L12" s="7"/>
      <c r="M12" s="7"/>
      <c r="N12" s="7"/>
    </row>
    <row r="13" spans="1:14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4" ht="15" x14ac:dyDescent="0.25">
      <c r="A14" s="16"/>
      <c r="B14" s="30" t="s">
        <v>16</v>
      </c>
      <c r="C14" s="30"/>
      <c r="D14" s="29">
        <v>46244</v>
      </c>
      <c r="E14" s="29"/>
      <c r="F14" s="29"/>
      <c r="G14" s="16"/>
      <c r="H14" s="16"/>
      <c r="I14" s="16"/>
      <c r="J14" s="16"/>
      <c r="K14" s="16"/>
    </row>
    <row r="15" spans="1:14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4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">
      <c r="A19" s="16"/>
      <c r="B19" s="16"/>
      <c r="C19" s="16"/>
      <c r="D19" s="16"/>
      <c r="E19" s="16"/>
      <c r="F19" s="16"/>
      <c r="G19" s="17"/>
      <c r="H19" s="16"/>
      <c r="I19" s="16"/>
      <c r="J19" s="16"/>
      <c r="K19" s="16"/>
    </row>
    <row r="20" spans="1:1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</sheetData>
  <mergeCells count="16">
    <mergeCell ref="A8:D8"/>
    <mergeCell ref="A2:N2"/>
    <mergeCell ref="A3:N3"/>
    <mergeCell ref="A1:N1"/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user-os01</cp:lastModifiedBy>
  <cp:lastPrinted>2026-06-05T13:06:26Z</cp:lastPrinted>
  <dcterms:created xsi:type="dcterms:W3CDTF">2014-01-15T18:15:09Z</dcterms:created>
  <dcterms:modified xsi:type="dcterms:W3CDTF">2026-08-10T08:40:53Z</dcterms:modified>
</cp:coreProperties>
</file>