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false" localSheetId="0" name="_xlnm.Print_Area" vbProcedure="false">Лист2!$A$1:$M$20</definedName>
    <definedName function="false" hidden="false" localSheetId="0" name="_xlnm.Print_Titles" vbProcedure="false">Лист2!$13:$14</definedName>
    <definedName function="false" hidden="true" localSheetId="0" name="_xlnm._FilterDatabase" vbProcedure="false">Лист2!$A$13:$N$15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<sst xmlns="http://schemas.openxmlformats.org/spreadsheetml/2006/main" count="28" uniqueCount="26">
  <si>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Обоснование начальной (максимальной) цены контракта</t>
  </si>
  <si>
    <t xml:space="preserve">Закупка комплектующих беспилотных авиационных систем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</si>
  <si>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</si>
  <si>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</si>
  <si>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</si>
  <si>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t xml:space="preserve">4. Начальная (максимальная) цена контракта принимается равной 80368,00 (восемьдесят тысяч триста шестьдесят восемь) рублей, 00 копеек по наименьшему коммерческому предложению, в связи с ограниченным объемом лимитов бюджетных обязательств, и подребности у Государственного заказчика в данном товаре.</t>
  </si>
  <si>
    <t xml:space="preserve">Общая начальная (максимальная) цена оказываемых услуг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</si>
  <si>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</si>
  <si>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</si>
  <si>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</si>
  <si>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1</t>
  </si>
  <si>
    <t xml:space="preserve">Поставщик 2</t>
  </si>
  <si>
    <t xml:space="preserve">Поставщик 3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</si>
  <si>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</si>
  <si>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</si>
  <si>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</si>
  <si>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</si>
  <si>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</si>
  <si>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</si>
  <si>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</si>
  <si>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</si>
  <si>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</si>
  <si>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Пульт дистанционного управления беспилотными воздушными судами портативный</t>
  </si>
  <si>
    <t xml:space="preserve">шт.</t>
  </si>
  <si>
    <t xml:space="preserve">Итого</t>
  </si>
  <si>
    <t xml:space="preserve">Начальная (максимальная) цена контракта принимается равной 80368,00 (восемьдесят тысяч триста шестьдесят восемь) рублей, 00 копеек  по наименьшему коммерческому предложению, в связи с ограниченным объемом лимитов бюджетных обязательств, и подребности у Государственного заказчика в данном товаре.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</si>
</sst>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_р_."/>
    <numFmt numFmtId="166" formatCode="0.00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pageBreakPreview" topLeftCell="A4" colorId="64" zoomScale="115" zoomScaleNormal="100" zoomScalePageLayoutView="115" workbookViewId="0">
      <selection pane="topLeft" activeCell="L20" activeCellId="0" sqref="L2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30.71"/>
    <col collapsed="false" customWidth="true" hidden="false" outlineLevel="0" max="3" min="3" style="1" width="7.42"/>
    <col collapsed="false" customWidth="true" hidden="false" outlineLevel="0" max="4" min="4" style="1" width="6.57"/>
    <col collapsed="false" customWidth="true" hidden="false" outlineLevel="0" max="5" min="5" style="1" width="17.57"/>
    <col collapsed="false" customWidth="true" hidden="false" outlineLevel="0" max="6" min="6" style="1" width="18.86"/>
    <col collapsed="false" customWidth="true" hidden="false" outlineLevel="0" max="7" min="7" style="1" width="17.42"/>
    <col collapsed="false" customWidth="true" hidden="false" outlineLevel="0" max="8" min="8" style="1" width="10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5.71"/>
    <col collapsed="false" customWidth="true" hidden="false" outlineLevel="0" max="13" min="13" style="1" width="12.42"/>
    <col collapsed="false" customWidth="true" hidden="false" outlineLevel="0" max="16" min="16" style="1" width="13.29"/>
  </cols>
  <sheetData>
    <row r="1" s="2" customFormat="true" ht="15" hidden="false" customHeight="false" outlineLevel="0" collapsed="false"/>
    <row r="2" s="2" customFormat="true" ht="15" hidden="false" customHeight="false" outlineLevel="0" collapsed="false"/>
    <row r="4" customFormat="false" ht="15" hidden="false" customHeight="tru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15" hidden="false" customHeight="false" outlineLevel="0" collapsed="false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15" hidden="false" customHeight="true" outlineLevel="0" collapsed="false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false" ht="15" hidden="false" customHeight="true" outlineLevel="0" collapsed="false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Format="false" ht="44.25" hidden="false" customHeight="true" outlineLevel="0" collapsed="false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="7" customFormat="true" ht="15" hidden="false" customHeight="true" outlineLevel="0" collapsed="false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2" customFormat="false" ht="21.75" hidden="false" customHeight="true" outlineLevel="0" collapsed="false">
      <c r="A12" s="8" t="s">
        <v>6</v>
      </c>
      <c r="B12" s="8"/>
      <c r="C12" s="9" t="n">
        <v>80368</v>
      </c>
      <c r="D12" s="9"/>
      <c r="E12" s="10"/>
      <c r="F12" s="10"/>
      <c r="G12" s="10"/>
      <c r="H12" s="10"/>
      <c r="I12" s="11"/>
      <c r="J12" s="11"/>
      <c r="K12" s="8"/>
      <c r="L12" s="8"/>
      <c r="M12" s="12"/>
    </row>
    <row r="13" customFormat="false" ht="47.25" hidden="false" customHeight="true" outlineLevel="0" collapsed="false">
      <c r="A13" s="13" t="s">
        <v>7</v>
      </c>
      <c r="B13" s="13" t="s">
        <v>8</v>
      </c>
      <c r="C13" s="11" t="s">
        <v>9</v>
      </c>
      <c r="D13" s="11"/>
      <c r="E13" s="14" t="s">
        <v>10</v>
      </c>
      <c r="F13" s="14" t="s">
        <v>11</v>
      </c>
      <c r="G13" s="14" t="s">
        <v>12</v>
      </c>
      <c r="H13" s="10" t="s">
        <v>13</v>
      </c>
      <c r="I13" s="11" t="s">
        <v>14</v>
      </c>
      <c r="J13" s="11" t="s">
        <v>15</v>
      </c>
      <c r="K13" s="11" t="s">
        <v>16</v>
      </c>
      <c r="L13" s="11" t="s">
        <v>17</v>
      </c>
      <c r="M13" s="10" t="s">
        <v>18</v>
      </c>
      <c r="P13" s="15"/>
    </row>
    <row r="14" customFormat="false" ht="25.5" hidden="false" customHeight="true" outlineLevel="0" collapsed="false">
      <c r="A14" s="13"/>
      <c r="B14" s="13"/>
      <c r="C14" s="11" t="s">
        <v>19</v>
      </c>
      <c r="D14" s="11" t="s">
        <v>20</v>
      </c>
      <c r="E14" s="10" t="s">
        <v>21</v>
      </c>
      <c r="F14" s="10" t="s">
        <v>21</v>
      </c>
      <c r="G14" s="10" t="s">
        <v>21</v>
      </c>
      <c r="H14" s="10"/>
      <c r="I14" s="11"/>
      <c r="J14" s="11"/>
      <c r="K14" s="11"/>
      <c r="L14" s="11"/>
      <c r="M14" s="10"/>
    </row>
    <row r="15" customFormat="false" ht="42.8" hidden="false" customHeight="true" outlineLevel="0" collapsed="false">
      <c r="A15" s="11" t="n">
        <v>1</v>
      </c>
      <c r="B15" s="16" t="s">
        <v>22</v>
      </c>
      <c r="C15" s="17" t="s">
        <v>23</v>
      </c>
      <c r="D15" s="11" t="n">
        <v>1</v>
      </c>
      <c r="E15" s="10" t="n">
        <v>80368</v>
      </c>
      <c r="F15" s="18" t="n">
        <v>82000</v>
      </c>
      <c r="G15" s="18" t="n">
        <v>88000</v>
      </c>
      <c r="H15" s="10" t="n">
        <f aca="false">ROUND(AVERAGE(E15,F15,G15),2)</f>
        <v>83456</v>
      </c>
      <c r="I15" s="11" t="n">
        <v>3</v>
      </c>
      <c r="J15" s="11" t="n">
        <f aca="false">STDEV(E15,F15,G15)</f>
        <v>4018.93120120263</v>
      </c>
      <c r="K15" s="11" t="n">
        <v>3</v>
      </c>
      <c r="L15" s="11" t="str">
        <f aca="false">IF(K15&lt;33,"ОДНОРОДНЫЕ","НЕОДНОРОДНЫЕ")</f>
        <v>ОДНОРОДНЫЕ</v>
      </c>
      <c r="M15" s="10" t="n">
        <f aca="false">D15*H15</f>
        <v>83456</v>
      </c>
    </row>
    <row r="16" customFormat="false" ht="30.75" hidden="false" customHeight="true" outlineLevel="0" collapsed="false">
      <c r="A16" s="11" t="n">
        <v>2</v>
      </c>
      <c r="B16" s="16" t="s">
        <v>24</v>
      </c>
      <c r="C16" s="17"/>
      <c r="D16" s="11"/>
      <c r="E16" s="10" t="n">
        <f aca="false">SUM(E15)</f>
        <v>80368</v>
      </c>
      <c r="F16" s="18" t="n">
        <f aca="false">SUM(F15)</f>
        <v>82000</v>
      </c>
      <c r="G16" s="18" t="n">
        <f aca="false">SUM(G15)</f>
        <v>88000</v>
      </c>
      <c r="H16" s="10" t="n">
        <f aca="false">SUM(H15)</f>
        <v>83456</v>
      </c>
      <c r="I16" s="11"/>
      <c r="J16" s="11" t="n">
        <f aca="false">SUM(J15)</f>
        <v>4018.93120120263</v>
      </c>
      <c r="K16" s="11"/>
      <c r="L16" s="11"/>
      <c r="M16" s="10" t="n">
        <f aca="false">SUM(M15)</f>
        <v>83456</v>
      </c>
    </row>
    <row r="17" s="7" customFormat="true" ht="32.25" hidden="false" customHeight="true" outlineLevel="0" collapsed="false">
      <c r="A17" s="6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customFormat="false" ht="15" hidden="false" customHeight="false" outlineLevel="0" collapsed="false">
      <c r="A18" s="19"/>
      <c r="B18" s="19"/>
      <c r="C18" s="19"/>
      <c r="D18" s="20"/>
      <c r="E18" s="21"/>
      <c r="F18" s="21"/>
      <c r="G18" s="22"/>
    </row>
    <row r="19" s="23" customFormat="true" ht="15" hidden="false" customHeight="tru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customFormat="false" ht="15" hidden="false" customHeight="true" outlineLevel="0" collapsed="false">
      <c r="A20" s="6"/>
      <c r="B20" s="6"/>
      <c r="L20" s="24"/>
      <c r="M20" s="24"/>
    </row>
  </sheetData>
  <autoFilter ref="A13:N15"/>
  <mergeCells count="21">
    <mergeCell ref="A4:M4"/>
    <mergeCell ref="A5:M6"/>
    <mergeCell ref="A7:M7"/>
    <mergeCell ref="A8:M8"/>
    <mergeCell ref="A9:M9"/>
    <mergeCell ref="A10:M10"/>
    <mergeCell ref="A12:B12"/>
    <mergeCell ref="C12:D12"/>
    <mergeCell ref="A13:A14"/>
    <mergeCell ref="B13:B14"/>
    <mergeCell ref="C13:D13"/>
    <mergeCell ref="H13:H14"/>
    <mergeCell ref="I13:I14"/>
    <mergeCell ref="J13:J14"/>
    <mergeCell ref="K13:K14"/>
    <mergeCell ref="L13:L14"/>
    <mergeCell ref="M13:M14"/>
    <mergeCell ref="A17:M17"/>
    <mergeCell ref="A19:M19"/>
    <mergeCell ref="A20:B20"/>
    <mergeCell ref="L20:M20"/>
  </mergeCells>
  <conditionalFormatting sqref="L15:L16">
    <cfRule type="containsText" priority="2" operator="containsText" aboveAverage="0" equalAverage="0" bottom="0" percent="0" rank="0" text="НЕ" dxfId="5">
      <formula>NOT(ISERROR(SEARCH("НЕ",L15)))</formula>
    </cfRule>
    <cfRule type="containsText" priority="3" operator="containsText" aboveAverage="0" equalAverage="0" bottom="0" percent="0" rank="0" text="ОДНОРОДНЫЕ" dxfId="6">
      <formula>NOT(ISERROR(SEARCH("ОДНОРОДНЫЕ",L15)))</formula>
    </cfRule>
    <cfRule type="containsText" priority="4" operator="containsText" aboveAverage="0" equalAverage="0" bottom="0" percent="0" rank="0" text="НЕОДНОРОДНЫЕ" dxfId="7">
      <formula>NOT(ISERROR(SEARCH("НЕОДНОРОДНЫЕ",L15)))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Бабенко А.В.</dc:creator>
  <dc:description/>
  <dc:language>ru-RU</dc:language>
  <cp:lastModifiedBy/>
  <cp:lastPrinted>2024-05-02T03:05:39Z</cp:lastPrinted>
  <dcterms:modified xsi:type="dcterms:W3CDTF">2026-08-12T11:55:14Z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