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цен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<sst xmlns="http://schemas.openxmlformats.org/spreadsheetml/2006/main" count="42" uniqueCount="32">
  <si>
    <t xml:space="preserve">Расчет начальной (максимальной) цены контракта</t>
  </si>
  <si>
    <t xml:space="preserve">Характеристики объекта закупки</t>
  </si>
  <si>
    <t xml:space="preserve">Поставка картриджей, тонер-картриджей для организационной техники</t>
  </si>
  <si>
    <t xml:space="preserve">Используемый метод определения НМЦК:</t>
  </si>
  <si>
    <t xml:space="preserve">Обоснование: НМЦК при осуществлении закупки определяется с применением методов, предусмотренных частью 1 статьи 22 Федерального закона № 44-ФЗ. Приоритетным методом определения НМЦК при осуществлении закупки книжной и печатной продукции  продукции является метод сопоставимых рыночных цен (анализ рынка).</t>
  </si>
  <si>
    <t xml:space="preserve">№</t>
  </si>
  <si>
    <t xml:space="preserve">Наименование предмета товара (работы, услуги)</t>
  </si>
  <si>
    <t xml:space="preserve">Ед. изм</t>
  </si>
  <si>
    <t xml:space="preserve">Кол-во</t>
  </si>
  <si>
    <t xml:space="preserve">Предельная стоимость картриджа в соответствии с Приказом ФССП России от 23.12.2014 № 698 </t>
  </si>
  <si>
    <t xml:space="preserve">Источник информации</t>
  </si>
  <si>
    <t xml:space="preserve">https://zakupki.gov.ru/epz/contract/contractCard/document-info.html?reestrNumber=1770721078125000052&amp;contractInfoId=99750861</t>
  </si>
  <si>
    <t xml:space="preserve">Коммерческое предложение № 362 от 30.06.2026</t>
  </si>
  <si>
    <t xml:space="preserve">Коммерческое предложение № 315 от 30.06.2026</t>
  </si>
  <si>
    <t xml:space="preserve">Коммерческое предложение № 355 от 30.06.2026</t>
  </si>
  <si>
    <t xml:space="preserve">НМЦК, руб.</t>
  </si>
  <si>
    <t xml:space="preserve">Цена за единицу, руб.</t>
  </si>
  <si>
    <t xml:space="preserve">Общая стоимость, руб.</t>
  </si>
  <si>
    <t xml:space="preserve">Картридж Xerox для Xerox VersaLink C7020/ 7025/ 7030 желтый (106R03746)</t>
  </si>
  <si>
    <t xml:space="preserve">шт.</t>
  </si>
  <si>
    <t xml:space="preserve">Картридж Xerox для Xerox VersaLink C7020/ 7025/ 7030 голубой (106R03748)</t>
  </si>
  <si>
    <t xml:space="preserve">Картридж Xerox для Xerox VersaLink C7020/ 7025/ 7030 пурпурный (106R03747)</t>
  </si>
  <si>
    <t xml:space="preserve">Картридж Xerox для Xerox VersaLink C7020/ 7025/ 7030 черный (106R03745)</t>
  </si>
  <si>
    <t xml:space="preserve">Драм-картридж Xerox для Xerox VersaLink C7020/ 7025/ 7030 (113R00780)</t>
  </si>
  <si>
    <t xml:space="preserve">Драм-картридж Xerox для Xerox VersaLink C7020/ 7025/ 7030 (115R00128)</t>
  </si>
  <si>
    <t xml:space="preserve">Тонер-картридж для МФУ Катюша М 240</t>
  </si>
  <si>
    <t xml:space="preserve">Для расчета НМЦК использовано наименьшее  значения ценовых предложений   (Письмо Минфина России от 8 сентября 2017 г. № 24-01-09/58179)</t>
  </si>
  <si>
    <t xml:space="preserve">С учетом выделенных лимитов бюджетных средств Заказчиком начальная (максимальная) цена контракта составляет 542 300 (Пятьсот сорок две тысячи триста) рублей 00 копеек.</t>
  </si>
  <si>
    <t xml:space="preserve">* Определение НМЦК произведено Заказчиком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
 </t>
  </si>
  <si>
    <t xml:space="preserve">Начальник отдела материально-технического и медицинского обеспечения                                                                                      _____________ К.А. Андросов</t>
  </si>
  <si>
    <t xml:space="preserve">Начальник финансово-экономического отдела                                                                                                                                        _____________ Е.Е. Романенко</t>
  </si>
  <si>
    <t xml:space="preserve">Дата составления____________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</si>
</sst>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0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color rgb="FF000000"/>
      <name val="Times New Roman"/>
      <family val="1"/>
    </font>
    <font>
      <sz val="13"/>
      <color rgb="FF000000"/>
      <name val="Calibri"/>
      <family val="2"/>
    </font>
    <font>
      <b val="true"/>
      <sz val="13"/>
      <color rgb="FF000000"/>
      <name val="Times New Roman"/>
      <family val="1"/>
    </font>
    <font>
      <sz val="13"/>
      <name val="Times New Roman"/>
      <family val="1"/>
    </font>
    <font>
      <b val="true"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distributed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zakupki.gov.ru/epz/contract/contractCard/document-info.html?reestrNumber=1770721078125000052&amp;contractInfoId=9975086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14" activeCellId="0" sqref="B14"/>
    </sheetView>
  </sheetViews>
  <sheetFormatPr defaultColWidth="9.1484375" defaultRowHeight="16.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63.19"/>
    <col collapsed="false" customWidth="true" hidden="false" outlineLevel="0" max="3" min="3" style="1" width="6.24"/>
    <col collapsed="false" customWidth="true" hidden="false" outlineLevel="0" max="4" min="4" style="1" width="5.06"/>
    <col collapsed="false" customWidth="true" hidden="true" outlineLevel="0" max="5" min="5" style="1" width="13.65"/>
    <col collapsed="false" customWidth="true" hidden="true" outlineLevel="0" max="6" min="6" style="1" width="15.08"/>
    <col collapsed="false" customWidth="true" hidden="false" outlineLevel="0" max="7" min="7" style="1" width="11.31"/>
    <col collapsed="false" customWidth="true" hidden="false" outlineLevel="0" max="8" min="8" style="1" width="11.44"/>
    <col collapsed="false" customWidth="true" hidden="false" outlineLevel="0" max="9" min="9" style="1" width="17.81"/>
    <col collapsed="false" customWidth="true" hidden="false" outlineLevel="0" max="10" min="10" style="1" width="19.76"/>
    <col collapsed="false" customWidth="true" hidden="false" outlineLevel="0" max="11" min="11" style="1" width="17.16"/>
    <col collapsed="false" customWidth="true" hidden="false" outlineLevel="0" max="12" min="12" style="1" width="19.76"/>
    <col collapsed="false" customWidth="true" hidden="false" outlineLevel="0" max="13" min="13" style="1" width="17.16"/>
    <col collapsed="false" customWidth="true" hidden="false" outlineLevel="0" max="14" min="14" style="1" width="19.76"/>
    <col collapsed="false" customWidth="true" hidden="false" outlineLevel="0" max="15" min="15" style="1" width="12.74"/>
    <col collapsed="false" customWidth="false" hidden="false" outlineLevel="0" max="22" min="16" style="1" width="9.14"/>
    <col collapsed="false" customWidth="false" hidden="false" outlineLevel="0" max="16384" min="23" style="2" width="9.14"/>
  </cols>
  <sheetData>
    <row r="1" s="1" customFormat="true" ht="16.15" hidden="false" customHeight="fals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true" ht="16.15" hidden="false" customHeight="false" outlineLevel="0" collapsed="false"/>
    <row r="3" s="1" customFormat="true" ht="16.15" hidden="false" customHeight="true" outlineLevel="0" collapsed="false">
      <c r="A3" s="4"/>
      <c r="B3" s="5" t="s">
        <v>1</v>
      </c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1" customFormat="true" ht="51.45" hidden="false" customHeight="true" outlineLevel="0" collapsed="false">
      <c r="A4" s="7"/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="1" customFormat="true" ht="29.85" hidden="false" customHeight="true" outlineLevel="0" collapsed="false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/>
      <c r="G5" s="7" t="s">
        <v>10</v>
      </c>
      <c r="H5" s="7"/>
      <c r="I5" s="7"/>
      <c r="J5" s="7"/>
      <c r="K5" s="7"/>
      <c r="L5" s="7"/>
      <c r="M5" s="7"/>
      <c r="N5" s="7"/>
      <c r="O5" s="7"/>
    </row>
    <row r="6" s="1" customFormat="true" ht="29.85" hidden="false" customHeight="true" outlineLevel="0" collapsed="false">
      <c r="A6" s="7"/>
      <c r="B6" s="7"/>
      <c r="C6" s="7"/>
      <c r="D6" s="7"/>
      <c r="E6" s="7"/>
      <c r="F6" s="7"/>
      <c r="G6" s="7" t="s">
        <v>11</v>
      </c>
      <c r="H6" s="7"/>
      <c r="I6" s="8" t="s">
        <v>12</v>
      </c>
      <c r="J6" s="8"/>
      <c r="K6" s="8" t="s">
        <v>13</v>
      </c>
      <c r="L6" s="8"/>
      <c r="M6" s="8" t="s">
        <v>14</v>
      </c>
      <c r="N6" s="8"/>
      <c r="O6" s="7" t="s">
        <v>15</v>
      </c>
    </row>
    <row r="7" s="1" customFormat="true" ht="38.8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8" t="s">
        <v>16</v>
      </c>
      <c r="J7" s="8" t="s">
        <v>17</v>
      </c>
      <c r="K7" s="8" t="s">
        <v>16</v>
      </c>
      <c r="L7" s="8" t="s">
        <v>17</v>
      </c>
      <c r="M7" s="8" t="s">
        <v>16</v>
      </c>
      <c r="N7" s="8" t="s">
        <v>17</v>
      </c>
      <c r="O7" s="8"/>
    </row>
    <row r="8" s="1" customFormat="true" ht="29.1" hidden="false" customHeight="true" outlineLevel="0" collapsed="false">
      <c r="A8" s="9" t="n">
        <v>1</v>
      </c>
      <c r="B8" s="10" t="s">
        <v>18</v>
      </c>
      <c r="C8" s="11" t="s">
        <v>19</v>
      </c>
      <c r="D8" s="12" t="n">
        <v>3</v>
      </c>
      <c r="E8" s="13" t="n">
        <v>12500</v>
      </c>
      <c r="F8" s="9"/>
      <c r="G8" s="13" t="n">
        <v>8120</v>
      </c>
      <c r="H8" s="13" t="n">
        <f aca="false">D8*G8</f>
        <v>24360</v>
      </c>
      <c r="I8" s="13" t="n">
        <v>10600</v>
      </c>
      <c r="J8" s="13" t="n">
        <v>0</v>
      </c>
      <c r="K8" s="13" t="n">
        <v>10713</v>
      </c>
      <c r="L8" s="13" t="n">
        <f aca="false">D8*K8</f>
        <v>32139</v>
      </c>
      <c r="M8" s="13" t="n">
        <v>10818</v>
      </c>
      <c r="N8" s="13" t="n">
        <f aca="false">D8*M8</f>
        <v>32454</v>
      </c>
      <c r="O8" s="13" t="n">
        <f aca="false">D8*G8</f>
        <v>24360</v>
      </c>
    </row>
    <row r="9" s="1" customFormat="true" ht="30.55" hidden="false" customHeight="true" outlineLevel="0" collapsed="false">
      <c r="A9" s="9" t="n">
        <v>2</v>
      </c>
      <c r="B9" s="10" t="s">
        <v>20</v>
      </c>
      <c r="C9" s="11" t="s">
        <v>19</v>
      </c>
      <c r="D9" s="12" t="n">
        <v>3</v>
      </c>
      <c r="E9" s="13" t="n">
        <v>12500</v>
      </c>
      <c r="F9" s="9"/>
      <c r="G9" s="13" t="n">
        <v>8120</v>
      </c>
      <c r="H9" s="13" t="n">
        <f aca="false">D9*G9</f>
        <v>24360</v>
      </c>
      <c r="I9" s="13" t="n">
        <v>10600</v>
      </c>
      <c r="J9" s="13" t="n">
        <v>0</v>
      </c>
      <c r="K9" s="13" t="n">
        <v>10698</v>
      </c>
      <c r="L9" s="13" t="n">
        <f aca="false">D9*K9</f>
        <v>32094</v>
      </c>
      <c r="M9" s="13" t="n">
        <v>10787</v>
      </c>
      <c r="N9" s="13" t="n">
        <f aca="false">D9*M9</f>
        <v>32361</v>
      </c>
      <c r="O9" s="13" t="n">
        <f aca="false">D9*G9</f>
        <v>24360</v>
      </c>
    </row>
    <row r="10" s="1" customFormat="true" ht="29.1" hidden="false" customHeight="true" outlineLevel="0" collapsed="false">
      <c r="A10" s="9" t="n">
        <v>3</v>
      </c>
      <c r="B10" s="10" t="s">
        <v>21</v>
      </c>
      <c r="C10" s="11" t="s">
        <v>19</v>
      </c>
      <c r="D10" s="12" t="n">
        <v>3</v>
      </c>
      <c r="E10" s="13" t="n">
        <v>12500</v>
      </c>
      <c r="F10" s="9"/>
      <c r="G10" s="13" t="n">
        <v>8120</v>
      </c>
      <c r="H10" s="13" t="n">
        <f aca="false">D10*G10</f>
        <v>24360</v>
      </c>
      <c r="I10" s="13" t="n">
        <v>10600</v>
      </c>
      <c r="J10" s="13" t="n">
        <v>0</v>
      </c>
      <c r="K10" s="13" t="n">
        <v>10721</v>
      </c>
      <c r="L10" s="13" t="n">
        <f aca="false">D10*K10</f>
        <v>32163</v>
      </c>
      <c r="M10" s="13" t="n">
        <v>10844</v>
      </c>
      <c r="N10" s="13" t="n">
        <f aca="false">D10*M10</f>
        <v>32532</v>
      </c>
      <c r="O10" s="13" t="n">
        <f aca="false">D10*G10</f>
        <v>24360</v>
      </c>
    </row>
    <row r="11" s="1" customFormat="true" ht="29.85" hidden="false" customHeight="false" outlineLevel="0" collapsed="false">
      <c r="A11" s="9" t="n">
        <v>4</v>
      </c>
      <c r="B11" s="10" t="s">
        <v>22</v>
      </c>
      <c r="C11" s="11" t="s">
        <v>19</v>
      </c>
      <c r="D11" s="12" t="n">
        <v>6</v>
      </c>
      <c r="E11" s="13" t="n">
        <v>12500</v>
      </c>
      <c r="F11" s="9"/>
      <c r="G11" s="13" t="n">
        <v>8120</v>
      </c>
      <c r="H11" s="13" t="n">
        <f aca="false">D11*G11</f>
        <v>48720</v>
      </c>
      <c r="I11" s="13" t="n">
        <v>10200</v>
      </c>
      <c r="J11" s="13" t="n">
        <v>0</v>
      </c>
      <c r="K11" s="13" t="n">
        <v>10389</v>
      </c>
      <c r="L11" s="13" t="n">
        <f aca="false">D11*K11</f>
        <v>62334</v>
      </c>
      <c r="M11" s="13" t="n">
        <v>10570</v>
      </c>
      <c r="N11" s="13" t="n">
        <f aca="false">D11*M11</f>
        <v>63420</v>
      </c>
      <c r="O11" s="13" t="n">
        <f aca="false">D11*G11</f>
        <v>48720</v>
      </c>
    </row>
    <row r="12" s="1" customFormat="true" ht="29.85" hidden="false" customHeight="false" outlineLevel="0" collapsed="false">
      <c r="A12" s="9" t="n">
        <v>5</v>
      </c>
      <c r="B12" s="10" t="s">
        <v>23</v>
      </c>
      <c r="C12" s="11" t="s">
        <v>19</v>
      </c>
      <c r="D12" s="12" t="n">
        <v>2</v>
      </c>
      <c r="E12" s="13" t="n">
        <v>8000</v>
      </c>
      <c r="F12" s="9"/>
      <c r="G12" s="13" t="n">
        <v>0</v>
      </c>
      <c r="H12" s="13" t="n">
        <f aca="false">D12*G12</f>
        <v>0</v>
      </c>
      <c r="I12" s="13" t="n">
        <v>1800</v>
      </c>
      <c r="J12" s="13" t="n">
        <f aca="false">D12*I12</f>
        <v>3600</v>
      </c>
      <c r="K12" s="13" t="n">
        <v>1915</v>
      </c>
      <c r="L12" s="13" t="n">
        <f aca="false">D12*K12</f>
        <v>3830</v>
      </c>
      <c r="M12" s="13" t="n">
        <v>2020</v>
      </c>
      <c r="N12" s="13" t="n">
        <f aca="false">D12*M12</f>
        <v>4040</v>
      </c>
      <c r="O12" s="13" t="n">
        <f aca="false">D12*I12</f>
        <v>3600</v>
      </c>
    </row>
    <row r="13" s="1" customFormat="true" ht="29.85" hidden="false" customHeight="false" outlineLevel="0" collapsed="false">
      <c r="A13" s="9" t="n">
        <v>6</v>
      </c>
      <c r="B13" s="10" t="s">
        <v>24</v>
      </c>
      <c r="C13" s="6" t="s">
        <v>19</v>
      </c>
      <c r="D13" s="14" t="n">
        <v>2</v>
      </c>
      <c r="E13" s="15" t="n">
        <v>8000</v>
      </c>
      <c r="F13" s="7"/>
      <c r="G13" s="13" t="n">
        <v>0</v>
      </c>
      <c r="H13" s="13" t="n">
        <f aca="false">D13*G13</f>
        <v>0</v>
      </c>
      <c r="I13" s="15" t="n">
        <v>2200</v>
      </c>
      <c r="J13" s="13" t="n">
        <f aca="false">D13*I13</f>
        <v>4400</v>
      </c>
      <c r="K13" s="15" t="n">
        <v>2278</v>
      </c>
      <c r="L13" s="13" t="n">
        <f aca="false">D13*K13</f>
        <v>4556</v>
      </c>
      <c r="M13" s="15" t="n">
        <v>2343</v>
      </c>
      <c r="N13" s="13" t="n">
        <f aca="false">D13*M13</f>
        <v>4686</v>
      </c>
      <c r="O13" s="13" t="n">
        <f aca="false">D13*I13</f>
        <v>4400</v>
      </c>
    </row>
    <row r="14" s="1" customFormat="true" ht="16.15" hidden="false" customHeight="false" outlineLevel="0" collapsed="false">
      <c r="A14" s="9" t="n">
        <v>7</v>
      </c>
      <c r="B14" s="16" t="s">
        <v>25</v>
      </c>
      <c r="C14" s="6" t="s">
        <v>19</v>
      </c>
      <c r="D14" s="8" t="n">
        <v>150</v>
      </c>
      <c r="E14" s="15" t="n">
        <v>4500</v>
      </c>
      <c r="F14" s="8"/>
      <c r="G14" s="13" t="n">
        <v>0</v>
      </c>
      <c r="H14" s="13" t="n">
        <f aca="false">D14*G14</f>
        <v>0</v>
      </c>
      <c r="I14" s="15" t="n">
        <v>2750</v>
      </c>
      <c r="J14" s="13" t="n">
        <f aca="false">D14*I14</f>
        <v>412500</v>
      </c>
      <c r="K14" s="15" t="n">
        <v>2895</v>
      </c>
      <c r="L14" s="13" t="n">
        <f aca="false">D14*K14</f>
        <v>434250</v>
      </c>
      <c r="M14" s="15" t="n">
        <v>3032</v>
      </c>
      <c r="N14" s="13" t="n">
        <f aca="false">D14*M14</f>
        <v>454800</v>
      </c>
      <c r="O14" s="13" t="n">
        <f aca="false">D14*I14</f>
        <v>412500</v>
      </c>
    </row>
    <row r="15" s="1" customFormat="true" ht="16.15" hidden="false" customHeight="false" outlineLevel="0" collapsed="false">
      <c r="A15" s="7"/>
      <c r="B15" s="17"/>
      <c r="C15" s="6"/>
      <c r="D15" s="18"/>
      <c r="E15" s="18"/>
      <c r="F15" s="19" t="e">
        <f aca="false">SUM(#REF!)</f>
        <v>#REF!</v>
      </c>
      <c r="G15" s="19"/>
      <c r="H15" s="19" t="n">
        <f aca="false">SUM(H8:H14)</f>
        <v>121800</v>
      </c>
      <c r="I15" s="19"/>
      <c r="J15" s="19" t="n">
        <f aca="false">SUM(J8:J14)</f>
        <v>420500</v>
      </c>
      <c r="K15" s="19"/>
      <c r="L15" s="19" t="n">
        <f aca="false">SUM(L8:L14)</f>
        <v>601366</v>
      </c>
      <c r="M15" s="19"/>
      <c r="N15" s="19" t="n">
        <f aca="false">SUM(N8:N14)</f>
        <v>624293</v>
      </c>
      <c r="O15" s="19" t="n">
        <f aca="false">SUM(O8:O14)</f>
        <v>542300</v>
      </c>
    </row>
    <row r="16" s="1" customFormat="true" ht="31.3" hidden="false" customHeight="true" outlineLevel="0" collapsed="false">
      <c r="A16" s="20" t="s">
        <v>26</v>
      </c>
      <c r="B16" s="20"/>
      <c r="C16" s="20"/>
      <c r="D16" s="20"/>
      <c r="E16" s="20"/>
      <c r="F16" s="20" t="e">
        <f aca="false">SUM(F15:F15)</f>
        <v>#REF!</v>
      </c>
      <c r="G16" s="20"/>
      <c r="H16" s="20"/>
      <c r="I16" s="20"/>
      <c r="J16" s="20"/>
      <c r="K16" s="20"/>
      <c r="L16" s="20"/>
      <c r="M16" s="20"/>
      <c r="N16" s="20"/>
      <c r="O16" s="20"/>
    </row>
    <row r="17" s="1" customFormat="true" ht="45.5" hidden="false" customHeight="true" outlineLevel="0" collapsed="false">
      <c r="A17" s="21" t="s">
        <v>27</v>
      </c>
      <c r="B17" s="21"/>
      <c r="C17" s="21"/>
      <c r="D17" s="21"/>
      <c r="E17" s="21"/>
      <c r="F17" s="21" t="e">
        <f aca="false">SUM(F15:F15)</f>
        <v>#REF!</v>
      </c>
      <c r="G17" s="21"/>
      <c r="H17" s="21"/>
      <c r="I17" s="21"/>
      <c r="J17" s="21"/>
      <c r="K17" s="21"/>
      <c r="L17" s="21"/>
      <c r="M17" s="21"/>
      <c r="N17" s="21"/>
      <c r="O17" s="21"/>
    </row>
    <row r="18" s="1" customFormat="true" ht="44" hidden="false" customHeight="true" outlineLevel="0" collapsed="false">
      <c r="A18" s="22" t="s">
        <v>28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="1" customFormat="true" ht="20.85" hidden="false" customHeight="true" outlineLevel="0" collapsed="false">
      <c r="A19" s="23" t="s">
        <v>29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="1" customFormat="true" ht="31.3" hidden="false" customHeight="true" outlineLevel="0" collapsed="false">
      <c r="A20" s="23" t="s">
        <v>30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="1" customFormat="true" ht="16.15" hidden="false" customHeight="true" outlineLevel="0" collapsed="false">
      <c r="A21" s="24" t="s">
        <v>31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="1" customFormat="true" ht="16.15" hidden="false" customHeight="false" outlineLevel="0" collapsed="false"/>
    <row r="23" s="1" customFormat="true" ht="16.15" hidden="false" customHeight="false" outlineLevel="0" collapsed="false"/>
    <row r="24" s="1" customFormat="true" ht="16.15" hidden="false" customHeight="false" outlineLevel="0" collapsed="false"/>
    <row r="25" s="1" customFormat="true" ht="16.15" hidden="false" customHeight="false" outlineLevel="0" collapsed="false"/>
    <row r="26" s="1" customFormat="true" ht="16.15" hidden="false" customHeight="false" outlineLevel="0" collapsed="false"/>
    <row r="27" s="1" customFormat="true" ht="16.15" hidden="false" customHeight="false" outlineLevel="0" collapsed="false"/>
    <row r="28" s="1" customFormat="true" ht="16.15" hidden="false" customHeight="false" outlineLevel="0" collapsed="false"/>
    <row r="29" s="1" customFormat="true" ht="16.15" hidden="false" customHeight="false" outlineLevel="0" collapsed="false"/>
    <row r="30" s="1" customFormat="true" ht="16.15" hidden="false" customHeight="false" outlineLevel="0" collapsed="false"/>
    <row r="31" s="1" customFormat="true" ht="16.15" hidden="false" customHeight="false" outlineLevel="0" collapsed="false"/>
    <row r="32" s="1" customFormat="true" ht="16.15" hidden="false" customHeight="false" outlineLevel="0" collapsed="false"/>
    <row r="33" s="1" customFormat="true" ht="16.15" hidden="false" customHeight="false" outlineLevel="0" collapsed="false"/>
    <row r="34" s="1" customFormat="true" ht="16.15" hidden="false" customHeight="false" outlineLevel="0" collapsed="false"/>
    <row r="35" s="1" customFormat="true" ht="16.15" hidden="false" customHeight="false" outlineLevel="0" collapsed="false"/>
    <row r="36" s="1" customFormat="true" ht="16.15" hidden="false" customHeight="false" outlineLevel="0" collapsed="false"/>
    <row r="37" s="1" customFormat="true" ht="16.15" hidden="false" customHeight="false" outlineLevel="0" collapsed="false"/>
    <row r="38" s="1" customFormat="true" ht="16.15" hidden="false" customHeight="false" outlineLevel="0" collapsed="false"/>
    <row r="39" s="1" customFormat="true" ht="16.15" hidden="false" customHeight="false" outlineLevel="0" collapsed="false"/>
    <row r="40" s="1" customFormat="true" ht="16.15" hidden="false" customHeight="false" outlineLevel="0" collapsed="false"/>
    <row r="41" s="1" customFormat="true" ht="16.15" hidden="false" customHeight="false" outlineLevel="0" collapsed="false"/>
    <row r="42" s="1" customFormat="true" ht="16.15" hidden="false" customHeight="false" outlineLevel="0" collapsed="false"/>
    <row r="43" s="1" customFormat="true" ht="16.15" hidden="false" customHeight="false" outlineLevel="0" collapsed="false"/>
    <row r="44" s="1" customFormat="true" ht="16.15" hidden="false" customHeight="false" outlineLevel="0" collapsed="false"/>
    <row r="45" s="1" customFormat="true" ht="16.15" hidden="false" customHeight="false" outlineLevel="0" collapsed="false"/>
    <row r="46" s="1" customFormat="true" ht="16.15" hidden="false" customHeight="false" outlineLevel="0" collapsed="false"/>
    <row r="47" s="1" customFormat="true" ht="16.15" hidden="false" customHeight="false" outlineLevel="0" collapsed="false"/>
    <row r="48" s="1" customFormat="true" ht="16.15" hidden="false" customHeight="false" outlineLevel="0" collapsed="false"/>
    <row r="49" s="1" customFormat="true" ht="16.15" hidden="false" customHeight="false" outlineLevel="0" collapsed="false"/>
    <row r="50" s="1" customFormat="true" ht="16.15" hidden="false" customHeight="false" outlineLevel="0" collapsed="false"/>
    <row r="51" s="1" customFormat="true" ht="16.15" hidden="false" customHeight="false" outlineLevel="0" collapsed="false"/>
    <row r="52" s="1" customFormat="true" ht="16.15" hidden="false" customHeight="false" outlineLevel="0" collapsed="false"/>
    <row r="53" s="1" customFormat="true" ht="16.15" hidden="false" customHeight="false" outlineLevel="0" collapsed="false"/>
    <row r="54" s="1" customFormat="true" ht="16.15" hidden="false" customHeight="false" outlineLevel="0" collapsed="false"/>
    <row r="55" s="1" customFormat="true" ht="16.15" hidden="false" customHeight="false" outlineLevel="0" collapsed="false"/>
    <row r="56" s="1" customFormat="true" ht="16.15" hidden="false" customHeight="false" outlineLevel="0" collapsed="false"/>
    <row r="57" s="1" customFormat="true" ht="16.15" hidden="false" customHeight="false" outlineLevel="0" collapsed="false"/>
    <row r="58" s="1" customFormat="true" ht="16.15" hidden="false" customHeight="false" outlineLevel="0" collapsed="false"/>
    <row r="59" s="1" customFormat="true" ht="16.15" hidden="false" customHeight="false" outlineLevel="0" collapsed="false"/>
    <row r="60" s="1" customFormat="true" ht="16.15" hidden="false" customHeight="false" outlineLevel="0" collapsed="false"/>
    <row r="61" s="1" customFormat="true" ht="16.15" hidden="false" customHeight="false" outlineLevel="0" collapsed="false"/>
    <row r="62" s="1" customFormat="true" ht="16.15" hidden="false" customHeight="false" outlineLevel="0" collapsed="false"/>
    <row r="63" s="1" customFormat="true" ht="16.15" hidden="false" customHeight="false" outlineLevel="0" collapsed="false"/>
    <row r="64" s="1" customFormat="true" ht="16.15" hidden="false" customHeight="false" outlineLevel="0" collapsed="false"/>
    <row r="65" s="1" customFormat="true" ht="16.15" hidden="false" customHeight="false" outlineLevel="0" collapsed="false"/>
    <row r="66" s="1" customFormat="true" ht="16.15" hidden="false" customHeight="false" outlineLevel="0" collapsed="false"/>
    <row r="67" s="1" customFormat="true" ht="16.15" hidden="false" customHeight="false" outlineLevel="0" collapsed="false"/>
    <row r="68" s="1" customFormat="true" ht="16.15" hidden="false" customHeight="false" outlineLevel="0" collapsed="false"/>
    <row r="69" s="1" customFormat="true" ht="16.15" hidden="false" customHeight="false" outlineLevel="0" collapsed="false"/>
    <row r="70" s="1" customFormat="true" ht="16.15" hidden="false" customHeight="false" outlineLevel="0" collapsed="false"/>
    <row r="71" s="1" customFormat="true" ht="16.15" hidden="false" customHeight="false" outlineLevel="0" collapsed="false"/>
    <row r="72" s="1" customFormat="true" ht="16.15" hidden="false" customHeight="false" outlineLevel="0" collapsed="false"/>
    <row r="73" s="1" customFormat="true" ht="16.15" hidden="false" customHeight="false" outlineLevel="0" collapsed="false"/>
    <row r="74" s="1" customFormat="true" ht="16.15" hidden="false" customHeight="false" outlineLevel="0" collapsed="false"/>
    <row r="75" s="1" customFormat="true" ht="16.15" hidden="false" customHeight="false" outlineLevel="0" collapsed="false"/>
    <row r="76" s="1" customFormat="true" ht="16.15" hidden="false" customHeight="false" outlineLevel="0" collapsed="false"/>
    <row r="77" s="1" customFormat="true" ht="16.15" hidden="false" customHeight="false" outlineLevel="0" collapsed="false"/>
    <row r="78" s="1" customFormat="true" ht="16.15" hidden="false" customHeight="false" outlineLevel="0" collapsed="false"/>
    <row r="79" s="1" customFormat="true" ht="16.15" hidden="false" customHeight="false" outlineLevel="0" collapsed="false"/>
    <row r="80" s="1" customFormat="true" ht="16.15" hidden="false" customHeight="false" outlineLevel="0" collapsed="false"/>
    <row r="81" s="1" customFormat="true" ht="16.15" hidden="false" customHeight="false" outlineLevel="0" collapsed="false"/>
    <row r="82" s="1" customFormat="true" ht="16.15" hidden="false" customHeight="false" outlineLevel="0" collapsed="false"/>
    <row r="83" s="1" customFormat="true" ht="16.15" hidden="false" customHeight="false" outlineLevel="0" collapsed="false"/>
    <row r="84" s="1" customFormat="true" ht="16.15" hidden="false" customHeight="false" outlineLevel="0" collapsed="false"/>
    <row r="85" s="1" customFormat="true" ht="16.15" hidden="false" customHeight="false" outlineLevel="0" collapsed="false"/>
    <row r="86" s="1" customFormat="true" ht="16.15" hidden="false" customHeight="false" outlineLevel="0" collapsed="false"/>
    <row r="87" s="1" customFormat="true" ht="16.15" hidden="false" customHeight="false" outlineLevel="0" collapsed="false"/>
    <row r="88" s="1" customFormat="true" ht="16.15" hidden="false" customHeight="false" outlineLevel="0" collapsed="false"/>
    <row r="89" s="1" customFormat="true" ht="16.15" hidden="false" customHeight="false" outlineLevel="0" collapsed="false"/>
    <row r="90" s="1" customFormat="true" ht="16.15" hidden="false" customHeight="false" outlineLevel="0" collapsed="false"/>
    <row r="91" s="1" customFormat="true" ht="16.15" hidden="false" customHeight="false" outlineLevel="0" collapsed="false"/>
    <row r="92" s="1" customFormat="true" ht="16.15" hidden="false" customHeight="false" outlineLevel="0" collapsed="false"/>
    <row r="93" s="1" customFormat="true" ht="16.15" hidden="false" customHeight="false" outlineLevel="0" collapsed="false"/>
    <row r="94" s="1" customFormat="true" ht="16.15" hidden="false" customHeight="false" outlineLevel="0" collapsed="false"/>
    <row r="95" s="1" customFormat="true" ht="16.15" hidden="false" customHeight="false" outlineLevel="0" collapsed="false"/>
    <row r="96" s="1" customFormat="true" ht="16.15" hidden="false" customHeight="false" outlineLevel="0" collapsed="false"/>
    <row r="97" s="1" customFormat="true" ht="16.15" hidden="false" customHeight="false" outlineLevel="0" collapsed="false"/>
    <row r="98" s="1" customFormat="true" ht="16.15" hidden="false" customHeight="false" outlineLevel="0" collapsed="false"/>
    <row r="99" s="1" customFormat="true" ht="16.15" hidden="false" customHeight="false" outlineLevel="0" collapsed="false"/>
    <row r="100" s="1" customFormat="true" ht="16.15" hidden="false" customHeight="false" outlineLevel="0" collapsed="false"/>
  </sheetData>
  <mergeCells count="19">
    <mergeCell ref="B1:N1"/>
    <mergeCell ref="C3:N3"/>
    <mergeCell ref="C4:N4"/>
    <mergeCell ref="A5:A6"/>
    <mergeCell ref="B5:B7"/>
    <mergeCell ref="C5:C7"/>
    <mergeCell ref="D5:D7"/>
    <mergeCell ref="E5:F7"/>
    <mergeCell ref="G5:N5"/>
    <mergeCell ref="G6:H6"/>
    <mergeCell ref="I6:J6"/>
    <mergeCell ref="K6:L6"/>
    <mergeCell ref="M6:N6"/>
    <mergeCell ref="A16:N16"/>
    <mergeCell ref="A17:O17"/>
    <mergeCell ref="A18:N18"/>
    <mergeCell ref="A19:N19"/>
    <mergeCell ref="A20:N20"/>
    <mergeCell ref="A21:N21"/>
  </mergeCells>
  <hyperlinks>
    <hyperlink ref="G6" r:id="rId1" display="https://zakupki.gov.ru/epz/contract/contractCard/document-info.html?reestrNumber=1770721078125000052&amp;contractInfoId=99750861"/>
  </hyperlinks>
  <printOptions headings="false" gridLines="false" gridLinesSet="true" horizontalCentered="false" verticalCentered="false"/>
  <pageMargins left="0.511805555555556" right="0.315277777777778" top="0.196527777777778" bottom="0.196527777777778" header="0.511811023622047" footer="0.511811023622047"/>
  <pageSetup paperSize="9" scale="6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19823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2026-08-27T17:26:42Z</cp:lastPrinted>
  <dcterms:modified xsi:type="dcterms:W3CDTF">2026-08-27T18:08:57Z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