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3BD3C03-6B34-40B2-8977-6A457CFCCD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2" sheetId="2" r:id="rId1"/>
  </sheets>
  <definedNames>
    <definedName name="_xlnm._FilterDatabase" localSheetId="0" hidden="1">Лист2!$A$13:$O$17</definedName>
    <definedName name="_xlnm.Print_Titles" localSheetId="0">Лист2!$12:$13</definedName>
    <definedName name="_xlnm.Print_Area" localSheetId="0">Лист2!$A$1:$O$18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O14" i="2" s="1"/>
  <c r="L14" i="2"/>
  <c r="O15" i="2" l="1"/>
  <c r="M14" i="2"/>
  <c r="N14" i="2" s="1"/>
</calcChain>
</file>

<file path=xl/sharedStrings.xml><?xml version="1.0" encoding="utf-8"?>
<sst xmlns="http://schemas.openxmlformats.org/spreadsheetml/2006/main" count="40" uniqueCount="36">
  <si>
    <t>№ п/п</t>
  </si>
  <si>
    <t>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</si>
  <si>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</si>
  <si>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</si>
  <si>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</si>
  <si>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</si>
  <si>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</si>
  <si>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</si>
  <si>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</si>
  <si>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</si>
  <si>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</si>
  <si>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</si>
  <si>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</si>
  <si>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</si>
  <si>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</si>
  <si>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</si>
  <si>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</si>
  <si>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</si>
  <si>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</si>
  <si>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</si>
  <si>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</si>
  <si>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</si>
  <si>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</si>
  <si>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 xml:space="preserve">Кол-во </t>
  </si>
  <si>
    <t xml:space="preserve">Ценовое предложение № 1 </t>
  </si>
  <si>
    <t xml:space="preserve">Ценовое предложение № 2 </t>
  </si>
  <si>
    <t xml:space="preserve">Ценовое предложение № 3 </t>
  </si>
  <si>
    <t xml:space="preserve">Итого  НМЦК </t>
  </si>
  <si>
    <t>Цена за 
ед.изм. Руб.</t>
  </si>
  <si>
    <t>Наименование товара,
 работ, услуг</t>
  </si>
  <si>
    <t>Начальная (максимальная) цена контракта, согласно выделенным лимитам</t>
  </si>
  <si>
    <t>ед.</t>
  </si>
  <si>
    <t xml:space="preserve">Ведущий инженер отдела 
инженерно-технического обеспечения
и автотранспортного обеспечения	                                                                                                                                                          _________________________   Б.В.Эспиноса Гонзалес    </t>
  </si>
  <si>
    <t>Технический осмотр автотранспортных средств  (гарантийное обслуживание ГАЗ 27057 госномер Н662АО224 RUS)</t>
  </si>
  <si>
    <t>Обоснование начальной (максимальной) цены контракта для закупки услуг по 
техническому обслуживанию автомобиля ГАЗ 27057 г/н Н662АО224 RUS (гарантийное обслуживание после 
первичного пробега 2000 км) в Бердском ПСО МЧС России (филиал ФГКУ «СРПСО МЧС России»)</t>
  </si>
  <si>
    <t>Технический осмотр автотранспортных средств  (гарантийное обслуживание ГАЗ 27057 гос. номер Н 662 АО 224 RUS)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</si>
</sst>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/>
    <xf numFmtId="164" fontId="11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4" fontId="0" fillId="0" borderId="0" xfId="0" applyNumberFormat="1"/>
    <xf numFmtId="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164" fontId="6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5</xdr:col>
      <xdr:colOff>43022</xdr:colOff>
      <xdr:row>5</xdr:row>
      <xdr:rowOff>552450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426531</xdr:colOff>
      <xdr:row>6</xdr:row>
      <xdr:rowOff>419100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5</xdr:col>
      <xdr:colOff>197710</xdr:colOff>
      <xdr:row>7</xdr:row>
      <xdr:rowOff>401955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view="pageBreakPreview" topLeftCell="A7" zoomScaleNormal="115" zoomScaleSheetLayoutView="100" workbookViewId="0">
      <selection activeCell="I14" sqref="I14"/>
    </sheetView>
  </sheetViews>
  <sheetFormatPr defaultRowHeight="18.75" x14ac:dyDescent="0.3"/>
  <cols>
    <col min="1" max="1" width="5.7109375" customWidth="1"/>
    <col min="2" max="2" width="54.5703125" customWidth="1"/>
    <col min="3" max="3" width="6.42578125" customWidth="1"/>
    <col min="4" max="4" width="8.28515625" customWidth="1"/>
    <col min="5" max="5" width="15.42578125" style="9" customWidth="1"/>
    <col min="6" max="6" width="15.5703125" style="9" customWidth="1"/>
    <col min="7" max="7" width="17.28515625" style="9" customWidth="1"/>
    <col min="8" max="8" width="10.85546875" customWidth="1"/>
    <col min="9" max="9" width="11.5703125" customWidth="1"/>
    <col min="10" max="10" width="13.140625" style="9" customWidth="1"/>
    <col min="11" max="11" width="9.28515625" bestFit="1" customWidth="1"/>
    <col min="12" max="12" width="10" bestFit="1" customWidth="1"/>
    <col min="13" max="13" width="9.7109375" customWidth="1"/>
    <col min="14" max="14" width="17" customWidth="1"/>
    <col min="15" max="15" width="13.5703125" style="29" customWidth="1"/>
    <col min="16" max="16" width="21" style="13" customWidth="1"/>
    <col min="17" max="17" width="22.140625" customWidth="1"/>
    <col min="18" max="18" width="12.85546875" customWidth="1"/>
  </cols>
  <sheetData>
    <row r="1" spans="1:17" ht="16.5" customHeight="1" x14ac:dyDescent="0.3">
      <c r="A1" s="2"/>
      <c r="B1" s="2"/>
      <c r="C1" s="1"/>
      <c r="D1" s="1"/>
      <c r="E1" s="7"/>
      <c r="F1" s="7"/>
      <c r="G1" s="7"/>
      <c r="H1" s="4"/>
      <c r="I1" s="4"/>
      <c r="J1" s="7"/>
      <c r="K1" s="1"/>
      <c r="L1" s="1"/>
      <c r="M1" s="48"/>
      <c r="N1" s="49"/>
      <c r="O1" s="49"/>
    </row>
    <row r="2" spans="1:17" ht="84" customHeight="1" x14ac:dyDescent="0.3">
      <c r="A2" s="50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85.5" customHeight="1" x14ac:dyDescent="0.3">
      <c r="A3" s="37" t="s">
        <v>9</v>
      </c>
      <c r="B3" s="52"/>
      <c r="C3" s="52"/>
      <c r="D3" s="37" t="s">
        <v>10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7" ht="27" customHeight="1" x14ac:dyDescent="0.3">
      <c r="A4" s="54" t="s">
        <v>13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7" ht="35.25" customHeight="1" x14ac:dyDescent="0.3">
      <c r="A5" s="37" t="s">
        <v>17</v>
      </c>
      <c r="B5" s="37"/>
      <c r="C5" s="37"/>
      <c r="D5" s="38" t="s">
        <v>21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ht="65.25" customHeight="1" x14ac:dyDescent="0.3">
      <c r="A6" s="37" t="s">
        <v>15</v>
      </c>
      <c r="B6" s="37"/>
      <c r="C6" s="37"/>
      <c r="D6" s="37" t="s">
        <v>18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7" ht="36" customHeight="1" x14ac:dyDescent="0.3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7" ht="75" customHeight="1" x14ac:dyDescent="0.3">
      <c r="A8" s="39" t="s">
        <v>16</v>
      </c>
      <c r="B8" s="37"/>
      <c r="C8" s="37"/>
      <c r="D8" s="37" t="s">
        <v>19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7" ht="28.5" customHeight="1" x14ac:dyDescent="0.3">
      <c r="A9" s="39" t="s">
        <v>7</v>
      </c>
      <c r="B9" s="37"/>
      <c r="C9" s="37"/>
      <c r="D9" s="37" t="s">
        <v>20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7" ht="23.25" customHeight="1" thickBot="1" x14ac:dyDescent="0.35">
      <c r="A10" s="45" t="s">
        <v>22</v>
      </c>
      <c r="B10" s="46"/>
      <c r="C10" s="47"/>
      <c r="D10" s="46"/>
      <c r="E10" s="32">
        <v>46164</v>
      </c>
      <c r="F10" s="3"/>
      <c r="G10" s="3"/>
      <c r="H10" s="3"/>
      <c r="I10" s="3"/>
      <c r="J10" s="3"/>
      <c r="K10" s="3"/>
      <c r="L10" s="3"/>
      <c r="M10" s="3"/>
      <c r="N10" s="3"/>
      <c r="O10" s="26"/>
    </row>
    <row r="11" spans="1:17" ht="43.5" customHeight="1" x14ac:dyDescent="0.3">
      <c r="A11" s="40" t="s">
        <v>30</v>
      </c>
      <c r="B11" s="40"/>
      <c r="C11" s="57">
        <v>12740</v>
      </c>
      <c r="D11" s="58"/>
      <c r="E11" s="41" t="s">
        <v>33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7" s="5" customFormat="1" ht="48" customHeight="1" x14ac:dyDescent="0.3">
      <c r="A12" s="36" t="s">
        <v>0</v>
      </c>
      <c r="B12" s="36" t="s">
        <v>29</v>
      </c>
      <c r="C12" s="46"/>
      <c r="D12" s="56"/>
      <c r="E12" s="21" t="s">
        <v>24</v>
      </c>
      <c r="F12" s="8" t="s">
        <v>25</v>
      </c>
      <c r="G12" s="8" t="s">
        <v>26</v>
      </c>
      <c r="H12" s="10" t="s">
        <v>11</v>
      </c>
      <c r="I12" s="10" t="s">
        <v>12</v>
      </c>
      <c r="J12" s="35" t="s">
        <v>6</v>
      </c>
      <c r="K12" s="36" t="s">
        <v>8</v>
      </c>
      <c r="L12" s="36" t="s">
        <v>4</v>
      </c>
      <c r="M12" s="36" t="s">
        <v>5</v>
      </c>
      <c r="N12" s="36" t="s">
        <v>2</v>
      </c>
      <c r="O12" s="44" t="s">
        <v>3</v>
      </c>
      <c r="P12" s="13"/>
    </row>
    <row r="13" spans="1:17" s="5" customFormat="1" ht="39.75" customHeight="1" x14ac:dyDescent="0.3">
      <c r="A13" s="36"/>
      <c r="B13" s="36"/>
      <c r="C13" s="22" t="s">
        <v>1</v>
      </c>
      <c r="D13" s="23" t="s">
        <v>23</v>
      </c>
      <c r="E13" s="21" t="s">
        <v>28</v>
      </c>
      <c r="F13" s="8" t="s">
        <v>28</v>
      </c>
      <c r="G13" s="8" t="s">
        <v>28</v>
      </c>
      <c r="H13" s="6" t="s">
        <v>28</v>
      </c>
      <c r="I13" s="6" t="s">
        <v>28</v>
      </c>
      <c r="J13" s="35"/>
      <c r="K13" s="36"/>
      <c r="L13" s="36"/>
      <c r="M13" s="36"/>
      <c r="N13" s="36"/>
      <c r="O13" s="44"/>
      <c r="P13" s="13"/>
    </row>
    <row r="14" spans="1:17" s="5" customFormat="1" ht="52.5" customHeight="1" thickBot="1" x14ac:dyDescent="0.25">
      <c r="A14" s="12">
        <v>1</v>
      </c>
      <c r="B14" s="59" t="s">
        <v>35</v>
      </c>
      <c r="C14" s="17" t="s">
        <v>31</v>
      </c>
      <c r="D14" s="24">
        <v>1</v>
      </c>
      <c r="E14" s="60">
        <v>15980</v>
      </c>
      <c r="F14" s="60">
        <v>10656</v>
      </c>
      <c r="G14" s="61">
        <v>11585</v>
      </c>
      <c r="H14" s="18"/>
      <c r="I14" s="19"/>
      <c r="J14" s="19">
        <f t="shared" ref="J14" si="0">AVERAGE(E14,F14,G14,H14,I14)</f>
        <v>12740.333333333334</v>
      </c>
      <c r="K14" s="17">
        <v>3</v>
      </c>
      <c r="L14" s="17">
        <f t="shared" ref="L14" si="1">STDEV(E14,F14,G14,H14,I14)</f>
        <v>2843.8249477303175</v>
      </c>
      <c r="M14" s="17">
        <f t="shared" ref="M14" si="2">L14/J14*100</f>
        <v>22.32143283323553</v>
      </c>
      <c r="N14" s="17" t="str">
        <f t="shared" ref="N14" si="3">IF(M14&lt;33,"ОДНОРОДНЫЕ","НЕОДНОРОДНЫЕ")</f>
        <v>ОДНОРОДНЫЕ</v>
      </c>
      <c r="O14" s="62">
        <f>J14*D14</f>
        <v>12740.333333333334</v>
      </c>
      <c r="P14" s="63"/>
    </row>
    <row r="15" spans="1:17" ht="21.75" customHeight="1" x14ac:dyDescent="0.25">
      <c r="N15" s="11" t="s">
        <v>27</v>
      </c>
      <c r="O15" s="27">
        <f>SUM(O14:O14)</f>
        <v>12740.333333333334</v>
      </c>
      <c r="P15"/>
      <c r="Q15" s="14"/>
    </row>
    <row r="16" spans="1:17" ht="18.75" customHeight="1" x14ac:dyDescent="0.3">
      <c r="O16" s="28"/>
      <c r="Q16" s="14"/>
    </row>
    <row r="17" spans="1:17" ht="51.75" customHeight="1" x14ac:dyDescent="0.3">
      <c r="A17" s="33" t="s">
        <v>32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7" x14ac:dyDescent="0.3">
      <c r="Q18" s="15"/>
    </row>
    <row r="21" spans="1:17" x14ac:dyDescent="0.25">
      <c r="P21" s="16"/>
    </row>
    <row r="22" spans="1:17" x14ac:dyDescent="0.25">
      <c r="J22" s="20"/>
      <c r="P22" s="16"/>
    </row>
    <row r="23" spans="1:17" x14ac:dyDescent="0.25">
      <c r="J23" s="20"/>
      <c r="O23" s="30"/>
      <c r="P23" s="16"/>
    </row>
    <row r="24" spans="1:17" x14ac:dyDescent="0.25">
      <c r="J24" s="20"/>
      <c r="O24" s="31"/>
      <c r="P24" s="16"/>
    </row>
    <row r="25" spans="1:17" x14ac:dyDescent="0.25">
      <c r="J25" s="20"/>
      <c r="O25" s="31"/>
      <c r="P25" s="16"/>
    </row>
    <row r="26" spans="1:17" x14ac:dyDescent="0.25">
      <c r="E26" s="25"/>
      <c r="J26" s="20"/>
      <c r="O26" s="30"/>
      <c r="P26" s="16"/>
    </row>
    <row r="27" spans="1:17" x14ac:dyDescent="0.25">
      <c r="J27" s="20"/>
      <c r="O27" s="30"/>
      <c r="P27" s="16"/>
    </row>
    <row r="28" spans="1:17" x14ac:dyDescent="0.25">
      <c r="O28" s="30"/>
      <c r="P28" s="16"/>
    </row>
    <row r="29" spans="1:17" x14ac:dyDescent="0.25">
      <c r="O29" s="31"/>
      <c r="P29" s="16"/>
    </row>
    <row r="30" spans="1:17" x14ac:dyDescent="0.25">
      <c r="O30" s="30"/>
      <c r="P30" s="16"/>
    </row>
    <row r="31" spans="1:17" x14ac:dyDescent="0.25">
      <c r="O31" s="31"/>
      <c r="P31" s="16"/>
    </row>
    <row r="32" spans="1:17" x14ac:dyDescent="0.25">
      <c r="P32" s="16"/>
    </row>
    <row r="33" spans="15:16" x14ac:dyDescent="0.25">
      <c r="O33" s="30"/>
      <c r="P33" s="16"/>
    </row>
    <row r="34" spans="15:16" x14ac:dyDescent="0.25">
      <c r="P34" s="16"/>
    </row>
    <row r="35" spans="15:16" x14ac:dyDescent="0.25">
      <c r="P35" s="16"/>
    </row>
  </sheetData>
  <mergeCells count="30">
    <mergeCell ref="A10:B10"/>
    <mergeCell ref="C10:D10"/>
    <mergeCell ref="L12:L13"/>
    <mergeCell ref="M1:O1"/>
    <mergeCell ref="A2:O2"/>
    <mergeCell ref="A3:C3"/>
    <mergeCell ref="D3:O3"/>
    <mergeCell ref="A4:O4"/>
    <mergeCell ref="M12:M13"/>
    <mergeCell ref="N12:N13"/>
    <mergeCell ref="C12:D12"/>
    <mergeCell ref="C11:D11"/>
    <mergeCell ref="A12:A13"/>
    <mergeCell ref="B12:B13"/>
    <mergeCell ref="A17:O17"/>
    <mergeCell ref="J12:J13"/>
    <mergeCell ref="K12:K13"/>
    <mergeCell ref="A5:C5"/>
    <mergeCell ref="D5:O5"/>
    <mergeCell ref="A6:C6"/>
    <mergeCell ref="D6:O6"/>
    <mergeCell ref="A7:C7"/>
    <mergeCell ref="D7:O7"/>
    <mergeCell ref="A8:C8"/>
    <mergeCell ref="D8:O8"/>
    <mergeCell ref="A9:C9"/>
    <mergeCell ref="D9:O9"/>
    <mergeCell ref="A11:B11"/>
    <mergeCell ref="E11:O11"/>
    <mergeCell ref="O12:O13"/>
  </mergeCells>
  <conditionalFormatting sqref="N14">
    <cfRule type="containsText" dxfId="5" priority="1" operator="containsText" text="НЕОДНОРОДНЫЕ">
      <formula>NOT(ISERROR(SEARCH("НЕОДНОРОДНЫЕ",N14)))</formula>
    </cfRule>
    <cfRule type="containsText" dxfId="4" priority="2" operator="containsText" text="ОДНОРОДНЫЕ">
      <formula>NOT(ISERROR(SEARCH("ОДНОРОДНЫЕ",N14)))</formula>
    </cfRule>
    <cfRule type="containsText" dxfId="3" priority="3" operator="containsText" text="НЕОДНОРОДНЫЕ">
      <formula>NOT(ISERROR(SEARCH("НЕОДНОРОДНЫЕ",N14)))</formula>
    </cfRule>
    <cfRule type="containsText" dxfId="2" priority="4" operator="containsText" text="НЕ">
      <formula>NOT(ISERROR(SEARCH("НЕ",N14)))</formula>
    </cfRule>
    <cfRule type="containsText" dxfId="1" priority="5" operator="containsText" text="ОДНОРОДНЫЕ">
      <formula>NOT(ISERROR(SEARCH("ОДНОРОДНЫЕ",N14)))</formula>
    </cfRule>
    <cfRule type="containsText" dxfId="0" priority="6" operator="containsText" text="НЕОДНОРОДНЫЕ">
      <formula>NOT(ISERROR(SEARCH("НЕОДНОРОДНЫЕ",N14)))</formula>
    </cfRule>
  </conditionalFormatting>
  <pageMargins left="0.23622047244094491" right="0.23622047244094491" top="0.35433070866141736" bottom="0.35433070866141736" header="0.19685039370078741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2026-06-23T07:32:20Z</dcterms:modified>
</cp:coreProperties>
</file>