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Лист2!$A$1:$A$25</definedName>
    <definedName name="_xlnm.Print_Area" localSheetId="0">Лист1!$A$1:$K$33</definedName>
  </definedNames>
  <calcPr calcId="125725"/>
</workbook>
</file>

<file path=xl/calcChain.xml><?xml version="1.0" encoding="utf-8"?>
<calcChain xmlns="http://schemas.openxmlformats.org/spreadsheetml/2006/main">
  <c r="I16" i="1"/>
  <c r="J28"/>
  <c r="I17"/>
  <c r="I18"/>
  <c r="I19"/>
  <c r="I20"/>
  <c r="I21"/>
  <c r="I22"/>
  <c r="I23"/>
  <c r="I24"/>
  <c r="I25"/>
  <c r="I26"/>
  <c r="I27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I28" l="1"/>
  <c r="J16"/>
  <c r="K16" s="1"/>
</calcChain>
</file>

<file path=xl/sharedStrings.xml><?xml version="1.0" encoding="utf-8"?>
<sst xmlns="http://schemas.openxmlformats.org/spreadsheetml/2006/main" count="98" uniqueCount="55">
  <si>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</si>
  <si>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</si>
  <si>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</si>
  <si>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</si>
  <si>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</si>
  <si>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</si>
  <si>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</si>
  <si>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</si>
  <si>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</si>
  <si>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</si>
  <si>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</si>
  <si>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</si>
  <si>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</si>
  <si>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</si>
  <si>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</si>
  <si>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</si>
  <si>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</si>
  <si>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</si>
  <si>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</si>
  <si>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</si>
  <si>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</si>
  <si>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</si>
  <si>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</si>
  <si>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</si>
  <si>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>27.33.13.110</t>
  </si>
  <si>
    <t>27.33.11.140</t>
  </si>
  <si>
    <t>27.32.13.111</t>
  </si>
  <si>
    <t>27.40.15.150</t>
  </si>
  <si>
    <t>27.40.25.120</t>
  </si>
  <si>
    <t>27.40.33.130</t>
  </si>
  <si>
    <t>27.40.39.119</t>
  </si>
  <si>
    <t>20.30.22.120</t>
  </si>
  <si>
    <t>окпд</t>
  </si>
  <si>
    <t>126-н</t>
  </si>
  <si>
    <t>ПП 341</t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</si>
  <si>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</si>
  <si>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шт</t>
  </si>
  <si>
    <t>"_____"_____________2026 г.</t>
  </si>
  <si>
    <t xml:space="preserve">                              ОБОСНОВАНИЕ   ЦЕНЫ КОНТРАКТА                                                                                        </t>
  </si>
  <si>
    <t xml:space="preserve">Тройник 20 ПП PBK/PRO AQUA
ОКПД2: 22.21.29.130
</t>
  </si>
  <si>
    <t>Труба 32*5,4 Армир. Стекловолокно 2м   SDR 7,4 ОКПД2: 23.99.19.190</t>
  </si>
  <si>
    <t xml:space="preserve">Муфта соединительная 32 ПП
ОКПД2: 20.52.10.190
</t>
  </si>
  <si>
    <t xml:space="preserve">Муфта комб. 32*3/4 ВР
ОКПД2: 22.21.29.130
</t>
  </si>
  <si>
    <t xml:space="preserve">Муфта комб. 32*1 НР
ОКПД2: 22.21.29.130
</t>
  </si>
  <si>
    <t xml:space="preserve">Угольник 90град. 32ПП
ОКПД2: 26.51.33.143
</t>
  </si>
  <si>
    <t xml:space="preserve">Дюбель д/изоляции 10*120  
ОКПД2:  25.93.14.111
</t>
  </si>
  <si>
    <t xml:space="preserve">Дюбель д/изоляции 10*180
ОКПД2: 25.93.14.111
</t>
  </si>
  <si>
    <t xml:space="preserve">Кран шаровой ¾ вн/нар бабочка 11Б27п1 А31/1 ДУ15 Стандарт
ОКПД2: 28.14.13.131
</t>
  </si>
  <si>
    <t xml:space="preserve">Кран шаровой 1” вн/нар рукоятка 11б27п1 стандарт 220
ОКПД2: 28.14.13.131
                            </t>
  </si>
  <si>
    <t xml:space="preserve">Муфта комб. 32*3/4 НР
ОКПД2: 22.21.29.130
</t>
  </si>
  <si>
    <t xml:space="preserve">Угольник 90град. 20 ПП
ОКПД2: 26.51.33.143
</t>
  </si>
  <si>
    <t>Исходя из вышеизложенного, цена предложенная Поставщиком №1 является наименьшей. Целесообразно заключить Государственный контракт на сумму - 31 440 (Тридцать одна тысяча четыреста сорок) рублей 00 копеек.</t>
  </si>
  <si>
    <t>1 поставщик Вх. № 540 э от 17.08.2026</t>
  </si>
  <si>
    <t>2 поставщик Вх.№ 541 э от 17.08.2026</t>
  </si>
  <si>
    <t>3 поставщик Вх. № 542 э от 17.08.2026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</si>
</sst>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0" fillId="3" borderId="0" xfId="0" applyFill="1"/>
    <xf numFmtId="0" fontId="3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0" fillId="0" borderId="0" xfId="0" applyNumberFormat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11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164" fontId="9" fillId="2" borderId="10" xfId="1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2" fontId="9" fillId="2" borderId="1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3" fillId="0" borderId="0" xfId="0" applyFont="1" applyFill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top" wrapText="1"/>
    </xf>
    <xf numFmtId="0" fontId="10" fillId="2" borderId="8" xfId="0" applyFont="1" applyFill="1" applyBorder="1"/>
    <xf numFmtId="0" fontId="10" fillId="0" borderId="0" xfId="0" applyFont="1"/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tabSelected="1" topLeftCell="A10" workbookViewId="0">
      <selection activeCell="P35" sqref="P35"/>
    </sheetView>
  </sheetViews>
  <sheetFormatPr defaultRowHeight="15"/>
  <cols>
    <col min="1" max="1" width="5.85546875" customWidth="1"/>
    <col min="2" max="2" width="48.42578125" customWidth="1"/>
    <col min="3" max="3" width="10.42578125" customWidth="1"/>
    <col min="4" max="4" width="10.7109375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1" spans="1:14" ht="29.25" customHeight="1">
      <c r="A1" s="1" t="s">
        <v>38</v>
      </c>
      <c r="B1" s="1"/>
      <c r="C1" s="1"/>
      <c r="D1" s="1"/>
      <c r="E1" s="1"/>
      <c r="F1" s="1"/>
      <c r="G1" s="1"/>
      <c r="H1" s="1"/>
      <c r="I1" s="41"/>
      <c r="J1" s="42"/>
      <c r="K1" s="42"/>
    </row>
    <row r="2" spans="1:14" ht="41.25" customHeight="1">
      <c r="A2" s="45" t="s">
        <v>35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>
      <c r="A3" s="43" t="s">
        <v>0</v>
      </c>
      <c r="B3" s="43"/>
      <c r="C3" s="43"/>
      <c r="D3" s="43"/>
      <c r="E3" s="43"/>
      <c r="F3" s="43"/>
      <c r="G3" s="43"/>
      <c r="H3" s="43"/>
      <c r="I3" s="2"/>
      <c r="J3" s="3"/>
      <c r="K3" s="3"/>
    </row>
    <row r="4" spans="1:14" ht="15.75" thickBot="1">
      <c r="A4" s="44" t="s">
        <v>23</v>
      </c>
      <c r="B4" s="4" t="s">
        <v>1</v>
      </c>
      <c r="C4" s="2" t="s">
        <v>2</v>
      </c>
      <c r="D4" s="2"/>
      <c r="E4" s="2"/>
      <c r="F4" s="2"/>
      <c r="G4" s="2"/>
      <c r="H4" s="2"/>
      <c r="I4" s="2"/>
      <c r="J4" s="3"/>
      <c r="K4" s="3"/>
    </row>
    <row r="5" spans="1:14" ht="15.75">
      <c r="A5" s="44"/>
      <c r="B5" s="5" t="s">
        <v>2</v>
      </c>
      <c r="C5" s="6" t="s">
        <v>3</v>
      </c>
      <c r="D5" s="2"/>
      <c r="E5" s="2"/>
      <c r="F5" s="2"/>
      <c r="G5" s="2"/>
      <c r="H5" s="2"/>
      <c r="I5" s="2"/>
      <c r="J5" s="3"/>
      <c r="K5" s="3"/>
    </row>
    <row r="6" spans="1:14">
      <c r="A6" s="40" t="s">
        <v>4</v>
      </c>
      <c r="B6" s="40"/>
      <c r="C6" s="40"/>
      <c r="D6" s="40"/>
      <c r="E6" s="40"/>
      <c r="F6" s="40"/>
      <c r="G6" s="40"/>
      <c r="H6" s="40"/>
      <c r="I6" s="2"/>
      <c r="J6" s="3"/>
      <c r="K6" s="3"/>
    </row>
    <row r="7" spans="1:14">
      <c r="A7" s="58" t="s">
        <v>5</v>
      </c>
      <c r="B7" s="58"/>
      <c r="C7" s="58"/>
      <c r="D7" s="58"/>
      <c r="E7" s="58"/>
      <c r="F7" s="58"/>
      <c r="G7" s="58"/>
      <c r="H7" s="58"/>
      <c r="I7" s="2"/>
      <c r="J7" s="3"/>
      <c r="K7" s="3"/>
    </row>
    <row r="8" spans="1:14">
      <c r="A8" s="58" t="s">
        <v>6</v>
      </c>
      <c r="B8" s="58"/>
      <c r="C8" s="58"/>
      <c r="D8" s="58"/>
      <c r="E8" s="58"/>
      <c r="F8" s="58"/>
      <c r="G8" s="58"/>
      <c r="H8" s="58"/>
      <c r="I8" s="2"/>
      <c r="J8" s="3"/>
      <c r="K8" s="3"/>
    </row>
    <row r="9" spans="1:14">
      <c r="A9" s="58" t="s">
        <v>7</v>
      </c>
      <c r="B9" s="58"/>
      <c r="C9" s="58"/>
      <c r="D9" s="58"/>
      <c r="E9" s="58"/>
      <c r="F9" s="58"/>
      <c r="G9" s="58"/>
      <c r="H9" s="58"/>
      <c r="I9" s="2"/>
      <c r="J9" s="3"/>
      <c r="K9" s="3"/>
    </row>
    <row r="10" spans="1:14">
      <c r="A10" s="58" t="s">
        <v>8</v>
      </c>
      <c r="B10" s="58"/>
      <c r="C10" s="58"/>
      <c r="D10" s="58"/>
      <c r="E10" s="58"/>
      <c r="F10" s="58"/>
      <c r="G10" s="58"/>
      <c r="H10" s="58"/>
      <c r="I10" s="2"/>
      <c r="J10" s="3"/>
      <c r="K10" s="3"/>
    </row>
    <row r="11" spans="1:14">
      <c r="A11" s="7"/>
      <c r="B11" s="59" t="s">
        <v>9</v>
      </c>
      <c r="C11" s="60"/>
      <c r="D11" s="60"/>
      <c r="E11" s="60"/>
      <c r="F11" s="60"/>
      <c r="G11" s="60"/>
      <c r="H11" s="60"/>
      <c r="I11" s="61"/>
      <c r="J11" s="8"/>
      <c r="K11" s="9"/>
    </row>
    <row r="12" spans="1:14">
      <c r="A12" s="46" t="s">
        <v>10</v>
      </c>
      <c r="B12" s="47"/>
      <c r="C12" s="47"/>
      <c r="D12" s="47"/>
      <c r="E12" s="47"/>
      <c r="F12" s="47"/>
      <c r="G12" s="47"/>
      <c r="H12" s="48"/>
      <c r="I12" s="49" t="s">
        <v>11</v>
      </c>
      <c r="J12" s="28" t="s">
        <v>12</v>
      </c>
      <c r="K12" s="28" t="s">
        <v>13</v>
      </c>
    </row>
    <row r="13" spans="1:14" ht="15" customHeight="1">
      <c r="A13" s="49" t="s">
        <v>14</v>
      </c>
      <c r="B13" s="52" t="s">
        <v>15</v>
      </c>
      <c r="C13" s="49" t="s">
        <v>16</v>
      </c>
      <c r="D13" s="49" t="s">
        <v>17</v>
      </c>
      <c r="E13" s="49" t="s">
        <v>22</v>
      </c>
      <c r="F13" s="54" t="s">
        <v>52</v>
      </c>
      <c r="G13" s="56" t="s">
        <v>53</v>
      </c>
      <c r="H13" s="56" t="s">
        <v>54</v>
      </c>
      <c r="I13" s="50"/>
      <c r="J13" s="29" t="s">
        <v>18</v>
      </c>
      <c r="K13" s="29" t="s">
        <v>19</v>
      </c>
    </row>
    <row r="14" spans="1:14" ht="32.25" customHeight="1">
      <c r="A14" s="51"/>
      <c r="B14" s="53"/>
      <c r="C14" s="51"/>
      <c r="D14" s="51"/>
      <c r="E14" s="51"/>
      <c r="F14" s="55"/>
      <c r="G14" s="57"/>
      <c r="H14" s="57"/>
      <c r="I14" s="51"/>
      <c r="J14" s="26"/>
      <c r="K14" s="27" t="s">
        <v>20</v>
      </c>
    </row>
    <row r="15" spans="1:14">
      <c r="A15" s="10">
        <v>1</v>
      </c>
      <c r="B15" s="12">
        <v>2</v>
      </c>
      <c r="C15" s="14">
        <v>3</v>
      </c>
      <c r="D15" s="14">
        <v>4</v>
      </c>
      <c r="E15" s="14">
        <v>5</v>
      </c>
      <c r="F15" s="14">
        <v>6</v>
      </c>
      <c r="G15" s="10">
        <v>7</v>
      </c>
      <c r="H15" s="10">
        <v>8</v>
      </c>
      <c r="I15" s="10">
        <v>9</v>
      </c>
      <c r="J15" s="13">
        <v>10</v>
      </c>
      <c r="K15" s="13">
        <v>11</v>
      </c>
    </row>
    <row r="16" spans="1:14" ht="28.5" customHeight="1">
      <c r="A16" s="36">
        <v>1</v>
      </c>
      <c r="B16" s="64" t="s">
        <v>50</v>
      </c>
      <c r="C16" s="63" t="s">
        <v>36</v>
      </c>
      <c r="D16" s="65">
        <v>30</v>
      </c>
      <c r="E16" s="24">
        <v>10.87</v>
      </c>
      <c r="F16" s="39">
        <v>10</v>
      </c>
      <c r="G16" s="37">
        <v>12</v>
      </c>
      <c r="H16" s="24">
        <v>10.6</v>
      </c>
      <c r="I16" s="23">
        <f>D16*E16</f>
        <v>326.09999999999997</v>
      </c>
      <c r="J16" s="21">
        <f>STDEV(F16,G16,H16)</f>
        <v>1.0263202878893809</v>
      </c>
      <c r="K16" s="25">
        <f>J16/E16*100%</f>
        <v>9.4417689778231922E-2</v>
      </c>
      <c r="L16" s="22"/>
      <c r="M16" s="22"/>
      <c r="N16" s="22"/>
    </row>
    <row r="17" spans="1:21" ht="28.5" customHeight="1">
      <c r="A17" s="36">
        <v>2</v>
      </c>
      <c r="B17" s="64" t="s">
        <v>39</v>
      </c>
      <c r="C17" s="63" t="s">
        <v>36</v>
      </c>
      <c r="D17" s="65">
        <v>30</v>
      </c>
      <c r="E17" s="24">
        <v>14.1</v>
      </c>
      <c r="F17" s="39">
        <v>13</v>
      </c>
      <c r="G17" s="31">
        <v>16.100000000000001</v>
      </c>
      <c r="H17" s="32">
        <v>13.2</v>
      </c>
      <c r="I17" s="23">
        <f t="shared" ref="I17:I27" si="0">D17*E17</f>
        <v>423</v>
      </c>
      <c r="J17" s="21">
        <f t="shared" ref="J17:J28" si="1">STDEV(F17,G17,H17)</f>
        <v>1.7349351572897611</v>
      </c>
      <c r="K17" s="25">
        <f t="shared" ref="K17:K27" si="2">J17/E17*100%</f>
        <v>0.12304504661629512</v>
      </c>
      <c r="L17" s="22"/>
      <c r="M17" s="22"/>
      <c r="N17" s="22"/>
    </row>
    <row r="18" spans="1:21" ht="23.25" customHeight="1">
      <c r="A18" s="36">
        <v>3</v>
      </c>
      <c r="B18" s="66" t="s">
        <v>40</v>
      </c>
      <c r="C18" s="63" t="s">
        <v>36</v>
      </c>
      <c r="D18" s="65">
        <v>30</v>
      </c>
      <c r="E18" s="24">
        <v>437.33</v>
      </c>
      <c r="F18" s="39">
        <v>425</v>
      </c>
      <c r="G18" s="31">
        <v>452</v>
      </c>
      <c r="H18" s="32">
        <v>435</v>
      </c>
      <c r="I18" s="23">
        <f t="shared" si="0"/>
        <v>13119.9</v>
      </c>
      <c r="J18" s="21">
        <f t="shared" si="1"/>
        <v>13.650396819628137</v>
      </c>
      <c r="K18" s="25">
        <f t="shared" si="2"/>
        <v>3.1213035510091091E-2</v>
      </c>
      <c r="L18" s="22"/>
      <c r="M18" s="22"/>
      <c r="N18" s="22"/>
    </row>
    <row r="19" spans="1:21" ht="28.5" customHeight="1">
      <c r="A19" s="36">
        <v>4</v>
      </c>
      <c r="B19" s="66" t="s">
        <v>41</v>
      </c>
      <c r="C19" s="63" t="s">
        <v>36</v>
      </c>
      <c r="D19" s="65">
        <v>10</v>
      </c>
      <c r="E19" s="24">
        <v>18.670000000000002</v>
      </c>
      <c r="F19" s="39">
        <v>17</v>
      </c>
      <c r="G19" s="38">
        <v>21</v>
      </c>
      <c r="H19" s="34">
        <v>18</v>
      </c>
      <c r="I19" s="23">
        <f t="shared" si="0"/>
        <v>186.70000000000002</v>
      </c>
      <c r="J19" s="35">
        <f t="shared" si="1"/>
        <v>2.0816659994661419</v>
      </c>
      <c r="K19" s="33">
        <f t="shared" si="2"/>
        <v>0.1114979110587114</v>
      </c>
      <c r="L19" s="22"/>
      <c r="M19" s="22"/>
      <c r="N19" s="22"/>
    </row>
    <row r="20" spans="1:21" ht="28.5" customHeight="1">
      <c r="A20" s="36">
        <v>5</v>
      </c>
      <c r="B20" s="66" t="s">
        <v>42</v>
      </c>
      <c r="C20" s="63" t="s">
        <v>36</v>
      </c>
      <c r="D20" s="65">
        <v>2</v>
      </c>
      <c r="E20" s="24">
        <v>107.83</v>
      </c>
      <c r="F20" s="39">
        <v>105</v>
      </c>
      <c r="G20" s="31">
        <v>112</v>
      </c>
      <c r="H20" s="32">
        <v>106.5</v>
      </c>
      <c r="I20" s="23">
        <f t="shared" si="0"/>
        <v>215.66</v>
      </c>
      <c r="J20" s="21">
        <f t="shared" si="1"/>
        <v>3.6855573979158325</v>
      </c>
      <c r="K20" s="25">
        <f t="shared" si="2"/>
        <v>3.4179332262967939E-2</v>
      </c>
      <c r="L20" s="22"/>
      <c r="M20" s="22"/>
      <c r="N20" s="22"/>
    </row>
    <row r="21" spans="1:21" ht="28.5" customHeight="1">
      <c r="A21" s="36">
        <v>6</v>
      </c>
      <c r="B21" s="66" t="s">
        <v>49</v>
      </c>
      <c r="C21" s="63" t="s">
        <v>36</v>
      </c>
      <c r="D21" s="65">
        <v>5</v>
      </c>
      <c r="E21" s="24">
        <v>173.67</v>
      </c>
      <c r="F21" s="39">
        <v>170</v>
      </c>
      <c r="G21" s="31">
        <v>179</v>
      </c>
      <c r="H21" s="32">
        <v>172</v>
      </c>
      <c r="I21" s="23">
        <f t="shared" si="0"/>
        <v>868.34999999999991</v>
      </c>
      <c r="J21" s="21">
        <f t="shared" si="1"/>
        <v>4.7258156262528654</v>
      </c>
      <c r="K21" s="25">
        <f t="shared" si="2"/>
        <v>2.7211467877312521E-2</v>
      </c>
      <c r="L21" s="22"/>
      <c r="M21" s="22"/>
      <c r="N21" s="22"/>
    </row>
    <row r="22" spans="1:21" ht="24" customHeight="1">
      <c r="A22" s="36">
        <v>7</v>
      </c>
      <c r="B22" s="66" t="s">
        <v>43</v>
      </c>
      <c r="C22" s="63" t="s">
        <v>36</v>
      </c>
      <c r="D22" s="65">
        <v>4</v>
      </c>
      <c r="E22" s="24">
        <v>370.67</v>
      </c>
      <c r="F22" s="39">
        <v>365</v>
      </c>
      <c r="G22" s="31">
        <v>380</v>
      </c>
      <c r="H22" s="32">
        <v>367</v>
      </c>
      <c r="I22" s="23">
        <f t="shared" si="0"/>
        <v>1482.68</v>
      </c>
      <c r="J22" s="21">
        <f t="shared" si="1"/>
        <v>8.1445278152476739</v>
      </c>
      <c r="K22" s="25">
        <f t="shared" si="2"/>
        <v>2.1972449389612521E-2</v>
      </c>
      <c r="L22" s="22"/>
      <c r="M22" s="22"/>
      <c r="N22" s="22"/>
    </row>
    <row r="23" spans="1:21" ht="27.75" customHeight="1">
      <c r="A23" s="36">
        <v>8</v>
      </c>
      <c r="B23" s="66" t="s">
        <v>48</v>
      </c>
      <c r="C23" s="63" t="s">
        <v>36</v>
      </c>
      <c r="D23" s="65">
        <v>3</v>
      </c>
      <c r="E23" s="24">
        <v>998.33</v>
      </c>
      <c r="F23" s="39">
        <v>985</v>
      </c>
      <c r="G23" s="31">
        <v>1020</v>
      </c>
      <c r="H23" s="32">
        <v>990</v>
      </c>
      <c r="I23" s="23">
        <f t="shared" si="0"/>
        <v>2994.9900000000002</v>
      </c>
      <c r="J23" s="21">
        <f t="shared" si="1"/>
        <v>18.929694485998862</v>
      </c>
      <c r="K23" s="25">
        <f t="shared" si="2"/>
        <v>1.8961359957127263E-2</v>
      </c>
      <c r="L23" s="22"/>
      <c r="M23" s="22"/>
      <c r="N23" s="22"/>
    </row>
    <row r="24" spans="1:21" ht="27.75" customHeight="1">
      <c r="A24" s="36">
        <v>9</v>
      </c>
      <c r="B24" s="66" t="s">
        <v>44</v>
      </c>
      <c r="C24" s="63" t="s">
        <v>36</v>
      </c>
      <c r="D24" s="65">
        <v>20</v>
      </c>
      <c r="E24" s="24">
        <v>34</v>
      </c>
      <c r="F24" s="39">
        <v>29</v>
      </c>
      <c r="G24" s="38">
        <v>43</v>
      </c>
      <c r="H24" s="34">
        <v>30</v>
      </c>
      <c r="I24" s="23">
        <f t="shared" si="0"/>
        <v>680</v>
      </c>
      <c r="J24" s="21">
        <f t="shared" si="1"/>
        <v>7.810249675906654</v>
      </c>
      <c r="K24" s="25">
        <f t="shared" si="2"/>
        <v>0.2297132257619604</v>
      </c>
      <c r="L24" s="22"/>
      <c r="M24" s="22"/>
      <c r="N24" s="22"/>
    </row>
    <row r="25" spans="1:21" ht="27.75" customHeight="1">
      <c r="A25" s="36">
        <v>10</v>
      </c>
      <c r="B25" s="66" t="s">
        <v>45</v>
      </c>
      <c r="C25" s="63" t="s">
        <v>36</v>
      </c>
      <c r="D25" s="65">
        <v>900</v>
      </c>
      <c r="E25" s="24">
        <v>6.07</v>
      </c>
      <c r="F25" s="39">
        <v>5</v>
      </c>
      <c r="G25" s="31">
        <v>7</v>
      </c>
      <c r="H25" s="32">
        <v>6.2</v>
      </c>
      <c r="I25" s="23">
        <f t="shared" si="0"/>
        <v>5463</v>
      </c>
      <c r="J25" s="21">
        <f t="shared" si="1"/>
        <v>1.006644591369438</v>
      </c>
      <c r="K25" s="33">
        <f t="shared" si="2"/>
        <v>0.16583930665064875</v>
      </c>
      <c r="L25" s="22"/>
      <c r="M25" s="22"/>
      <c r="N25" s="22"/>
    </row>
    <row r="26" spans="1:21" ht="29.25" customHeight="1">
      <c r="A26" s="36">
        <v>11</v>
      </c>
      <c r="B26" s="67" t="s">
        <v>46</v>
      </c>
      <c r="C26" s="63" t="s">
        <v>36</v>
      </c>
      <c r="D26" s="65">
        <v>1000</v>
      </c>
      <c r="E26" s="24">
        <v>7.13</v>
      </c>
      <c r="F26" s="39">
        <v>6</v>
      </c>
      <c r="G26" s="31">
        <v>8.1</v>
      </c>
      <c r="H26" s="32">
        <v>7.3</v>
      </c>
      <c r="I26" s="23">
        <f t="shared" si="0"/>
        <v>7130</v>
      </c>
      <c r="J26" s="21">
        <f t="shared" si="1"/>
        <v>1.0598742063723172</v>
      </c>
      <c r="K26" s="25">
        <f t="shared" si="2"/>
        <v>0.14864995881799681</v>
      </c>
      <c r="L26" s="22"/>
      <c r="M26" s="22"/>
      <c r="N26" s="22"/>
    </row>
    <row r="27" spans="1:21" ht="41.25" customHeight="1">
      <c r="A27" s="36">
        <v>12</v>
      </c>
      <c r="B27" s="68" t="s">
        <v>47</v>
      </c>
      <c r="C27" s="63" t="s">
        <v>36</v>
      </c>
      <c r="D27" s="65">
        <v>3</v>
      </c>
      <c r="E27" s="24">
        <v>454.33</v>
      </c>
      <c r="F27" s="39">
        <v>425</v>
      </c>
      <c r="G27" s="31">
        <v>500</v>
      </c>
      <c r="H27" s="32">
        <v>438</v>
      </c>
      <c r="I27" s="23">
        <f t="shared" si="0"/>
        <v>1362.99</v>
      </c>
      <c r="J27" s="21">
        <f t="shared" si="1"/>
        <v>40.079088479321904</v>
      </c>
      <c r="K27" s="25">
        <f t="shared" si="2"/>
        <v>8.8215808947949517E-2</v>
      </c>
      <c r="L27" s="22"/>
      <c r="M27" s="22"/>
      <c r="N27" s="22"/>
    </row>
    <row r="28" spans="1:21" ht="15" customHeight="1">
      <c r="A28" s="16"/>
      <c r="B28" s="19"/>
      <c r="C28" s="17" t="s">
        <v>11</v>
      </c>
      <c r="D28" s="18"/>
      <c r="E28" s="18"/>
      <c r="F28" s="20">
        <v>31440</v>
      </c>
      <c r="G28" s="20">
        <v>36535</v>
      </c>
      <c r="H28" s="20">
        <v>34249</v>
      </c>
      <c r="I28" s="20">
        <f>SUM(I16:I27)</f>
        <v>34253.370000000003</v>
      </c>
      <c r="J28" s="69">
        <f t="shared" si="1"/>
        <v>2551.9698927168506</v>
      </c>
      <c r="K28" s="69"/>
    </row>
    <row r="29" spans="1:21" ht="1.5" customHeight="1">
      <c r="A29" s="2"/>
      <c r="B29" s="2"/>
      <c r="C29" s="2"/>
      <c r="D29" s="2"/>
      <c r="E29" s="2"/>
      <c r="F29" s="2"/>
      <c r="G29" s="2"/>
      <c r="H29" s="2"/>
      <c r="I29" s="2"/>
      <c r="J29" s="70"/>
      <c r="K29" s="70"/>
      <c r="U29" s="30"/>
    </row>
    <row r="30" spans="1:21" ht="31.5" customHeight="1">
      <c r="A30" s="62" t="s">
        <v>51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U30" s="30"/>
    </row>
    <row r="31" spans="1:21" ht="3" hidden="1" customHeight="1">
      <c r="A31" s="2"/>
      <c r="B31" s="2"/>
      <c r="C31" s="2"/>
      <c r="D31" s="2"/>
      <c r="E31" s="2"/>
      <c r="F31" s="2"/>
      <c r="G31" s="2"/>
      <c r="H31" s="2"/>
      <c r="I31" s="2"/>
      <c r="J31" s="44"/>
      <c r="K31" s="44"/>
    </row>
    <row r="32" spans="1:21">
      <c r="A32" s="11" t="s">
        <v>21</v>
      </c>
      <c r="B32" s="11"/>
      <c r="C32" s="70"/>
      <c r="D32" s="70"/>
      <c r="E32" s="70"/>
      <c r="F32" s="70"/>
      <c r="G32" s="70"/>
      <c r="H32" s="70"/>
      <c r="I32" s="70"/>
      <c r="J32" s="44"/>
      <c r="K32" s="44"/>
    </row>
    <row r="33" spans="1:11">
      <c r="A33" s="11" t="s">
        <v>37</v>
      </c>
      <c r="B33" s="11"/>
      <c r="C33" s="70"/>
      <c r="D33" s="70"/>
      <c r="E33" s="70"/>
      <c r="F33" s="70"/>
      <c r="G33" s="70"/>
      <c r="H33" s="70"/>
      <c r="I33" s="70"/>
      <c r="J33" s="44"/>
      <c r="K33" s="44"/>
    </row>
    <row r="34" spans="1:1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</sheetData>
  <mergeCells count="24">
    <mergeCell ref="A30:K30"/>
    <mergeCell ref="J32:K32"/>
    <mergeCell ref="J31:K31"/>
    <mergeCell ref="J33:K33"/>
    <mergeCell ref="H13:H14"/>
    <mergeCell ref="A7:H7"/>
    <mergeCell ref="A8:H8"/>
    <mergeCell ref="A9:H9"/>
    <mergeCell ref="A10:H10"/>
    <mergeCell ref="B11:I11"/>
    <mergeCell ref="A12:H12"/>
    <mergeCell ref="I12:I14"/>
    <mergeCell ref="A13:A14"/>
    <mergeCell ref="B13:B14"/>
    <mergeCell ref="C13:C14"/>
    <mergeCell ref="D13:D14"/>
    <mergeCell ref="E13:E14"/>
    <mergeCell ref="F13:F14"/>
    <mergeCell ref="G13:G14"/>
    <mergeCell ref="A6:H6"/>
    <mergeCell ref="I1:K1"/>
    <mergeCell ref="A3:H3"/>
    <mergeCell ref="A4:A5"/>
    <mergeCell ref="A2:K2"/>
  </mergeCells>
  <pageMargins left="0.31496062992125984" right="0.31496062992125984" top="0.35433070866141736" bottom="0.35433070866141736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B2" sqref="B2:D25"/>
    </sheetView>
  </sheetViews>
  <sheetFormatPr defaultRowHeight="15"/>
  <cols>
    <col min="1" max="1" width="13.42578125" customWidth="1"/>
  </cols>
  <sheetData>
    <row r="1" spans="1:3">
      <c r="A1" t="s">
        <v>32</v>
      </c>
    </row>
    <row r="2" spans="1:3">
      <c r="A2" t="s">
        <v>24</v>
      </c>
      <c r="B2">
        <v>968</v>
      </c>
    </row>
    <row r="3" spans="1:3">
      <c r="A3" t="s">
        <v>24</v>
      </c>
      <c r="B3">
        <v>968</v>
      </c>
    </row>
    <row r="4" spans="1:3">
      <c r="A4" t="s">
        <v>24</v>
      </c>
      <c r="B4">
        <v>968</v>
      </c>
    </row>
    <row r="5" spans="1:3">
      <c r="A5" s="15" t="s">
        <v>25</v>
      </c>
    </row>
    <row r="6" spans="1:3">
      <c r="A6" s="15" t="s">
        <v>25</v>
      </c>
    </row>
    <row r="7" spans="1:3">
      <c r="A7" s="15" t="s">
        <v>26</v>
      </c>
    </row>
    <row r="8" spans="1:3">
      <c r="A8" s="15" t="s">
        <v>26</v>
      </c>
    </row>
    <row r="9" spans="1:3">
      <c r="A9" s="15" t="s">
        <v>26</v>
      </c>
    </row>
    <row r="10" spans="1:3">
      <c r="A10" s="15" t="s">
        <v>26</v>
      </c>
    </row>
    <row r="11" spans="1:3">
      <c r="A11" t="s">
        <v>27</v>
      </c>
      <c r="B11">
        <v>968</v>
      </c>
      <c r="C11" t="s">
        <v>33</v>
      </c>
    </row>
    <row r="12" spans="1:3">
      <c r="A12" t="s">
        <v>27</v>
      </c>
      <c r="B12">
        <v>968</v>
      </c>
      <c r="C12" t="s">
        <v>33</v>
      </c>
    </row>
    <row r="13" spans="1:3">
      <c r="A13" t="s">
        <v>27</v>
      </c>
      <c r="B13">
        <v>968</v>
      </c>
      <c r="C13" t="s">
        <v>33</v>
      </c>
    </row>
    <row r="14" spans="1:3">
      <c r="A14" t="s">
        <v>27</v>
      </c>
      <c r="B14">
        <v>968</v>
      </c>
      <c r="C14" t="s">
        <v>33</v>
      </c>
    </row>
    <row r="15" spans="1:3">
      <c r="A15" t="s">
        <v>27</v>
      </c>
      <c r="B15">
        <v>968</v>
      </c>
      <c r="C15" t="s">
        <v>33</v>
      </c>
    </row>
    <row r="16" spans="1:3">
      <c r="A16" t="s">
        <v>27</v>
      </c>
      <c r="B16">
        <v>968</v>
      </c>
      <c r="C16" t="s">
        <v>33</v>
      </c>
    </row>
    <row r="17" spans="1:4">
      <c r="A17" t="s">
        <v>27</v>
      </c>
      <c r="B17">
        <v>968</v>
      </c>
      <c r="C17" t="s">
        <v>33</v>
      </c>
    </row>
    <row r="18" spans="1:4">
      <c r="A18" t="s">
        <v>27</v>
      </c>
      <c r="B18">
        <v>968</v>
      </c>
      <c r="C18" t="s">
        <v>33</v>
      </c>
    </row>
    <row r="19" spans="1:4">
      <c r="A19" t="s">
        <v>27</v>
      </c>
      <c r="B19">
        <v>968</v>
      </c>
      <c r="C19" t="s">
        <v>33</v>
      </c>
    </row>
    <row r="20" spans="1:4">
      <c r="A20" t="s">
        <v>28</v>
      </c>
      <c r="B20">
        <v>968</v>
      </c>
      <c r="C20" t="s">
        <v>33</v>
      </c>
      <c r="D20" t="s">
        <v>34</v>
      </c>
    </row>
    <row r="21" spans="1:4">
      <c r="A21" t="s">
        <v>27</v>
      </c>
      <c r="B21">
        <v>968</v>
      </c>
      <c r="C21" t="s">
        <v>33</v>
      </c>
    </row>
    <row r="22" spans="1:4">
      <c r="A22" t="s">
        <v>29</v>
      </c>
      <c r="B22">
        <v>968</v>
      </c>
      <c r="C22" t="s">
        <v>33</v>
      </c>
    </row>
    <row r="23" spans="1:4">
      <c r="A23" t="s">
        <v>30</v>
      </c>
      <c r="C23" t="s">
        <v>33</v>
      </c>
    </row>
    <row r="24" spans="1:4">
      <c r="A24" t="s">
        <v>28</v>
      </c>
      <c r="B24">
        <v>968</v>
      </c>
      <c r="C24" t="s">
        <v>33</v>
      </c>
      <c r="D24" t="s">
        <v>34</v>
      </c>
    </row>
    <row r="25" spans="1:4">
      <c r="A25" t="s">
        <v>31</v>
      </c>
    </row>
  </sheetData>
  <autoFilter ref="A1:A25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2026-08-17T06:30:24Z</dcterms:modified>
</cp:coreProperties>
</file>