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/>
  </bookViews>
  <sheets>
    <sheet name="РАСЧЁТ" sheetId="4" r:id="rId1"/>
  </sheets>
  <calcPr calcId="125725"/>
</workbook>
</file>

<file path=xl/calcChain.xml><?xml version="1.0" encoding="utf-8"?>
<calcChain xmlns="http://schemas.openxmlformats.org/spreadsheetml/2006/main">
  <c r="K5" i="4"/>
  <c r="L5" s="1"/>
  <c r="M5" s="1"/>
  <c r="N5" s="1"/>
  <c r="K6"/>
  <c r="L6" s="1"/>
  <c r="M6" s="1"/>
  <c r="N6" s="1"/>
  <c r="K7"/>
  <c r="L7" s="1"/>
  <c r="M7" s="1"/>
  <c r="N7" s="1"/>
  <c r="K8"/>
  <c r="L8" s="1"/>
  <c r="M8" s="1"/>
  <c r="N8" s="1"/>
  <c r="H5"/>
  <c r="I5" s="1"/>
  <c r="J5" s="1"/>
  <c r="H6"/>
  <c r="I6" s="1"/>
  <c r="J6" s="1"/>
  <c r="H7"/>
  <c r="I7" s="1"/>
  <c r="J7" s="1"/>
  <c r="H8"/>
  <c r="I8" s="1"/>
  <c r="J8" s="1"/>
  <c r="N9" l="1"/>
</calcChain>
</file>

<file path=xl/sharedStrings.xml><?xml version="1.0" encoding="utf-8"?>
<sst xmlns="http://schemas.openxmlformats.org/spreadsheetml/2006/main" count="28" uniqueCount="25">
  <si>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</si>
  <si>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</si>
  <si>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</si>
  <si>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</si>
  <si>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</si>
  <si>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</si>
  <si>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</si>
  <si>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</si>
  <si>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</si>
  <si>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</si>
  <si>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</si>
  <si>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</si>
  <si>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</si>
  <si>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</si>
  <si>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</si>
  <si>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</si>
  <si>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</si>
  <si>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</si>
  <si>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</si>
  <si>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</si>
  <si>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шт</t>
  </si>
  <si>
    <t>Замена блока СКЗИ</t>
  </si>
  <si>
    <t xml:space="preserve">Активация блока СКЗИ </t>
  </si>
  <si>
    <t>Калибровка тахогрофа</t>
  </si>
  <si>
    <t>Блок СКЗИ (НКМ 2.11)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</si>
</sst>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vertical="center"/>
    </xf>
    <xf numFmtId="0" fontId="8" fillId="0" borderId="0" xfId="0" applyFont="1"/>
    <xf numFmtId="4" fontId="7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6" fillId="2" borderId="1" xfId="0" applyFont="1" applyFill="1" applyBorder="1" applyAlignment="1">
      <alignment horizontal="center" vertical="top" wrapText="1"/>
    </xf>
    <xf numFmtId="4" fontId="10" fillId="2" borderId="1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/>
    <xf numFmtId="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right"/>
    </xf>
    <xf numFmtId="4" fontId="10" fillId="3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/>
    <xf numFmtId="0" fontId="4" fillId="0" borderId="2" xfId="0" applyFont="1" applyBorder="1" applyAlignment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1"/>
  <sheetViews>
    <sheetView tabSelected="1" zoomScale="85" zoomScaleNormal="85" workbookViewId="0">
      <selection activeCell="E36" sqref="E36"/>
    </sheetView>
  </sheetViews>
  <sheetFormatPr defaultRowHeight="12.75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>
      <c r="A1" s="28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>
      <c r="A3" s="32" t="s">
        <v>0</v>
      </c>
      <c r="B3" s="33" t="s">
        <v>16</v>
      </c>
      <c r="C3" s="33" t="s">
        <v>1</v>
      </c>
      <c r="D3" s="33" t="s">
        <v>2</v>
      </c>
      <c r="E3" s="30" t="s">
        <v>11</v>
      </c>
      <c r="F3" s="30"/>
      <c r="G3" s="30"/>
      <c r="H3" s="31" t="s">
        <v>10</v>
      </c>
      <c r="I3" s="31"/>
      <c r="J3" s="31"/>
      <c r="K3" s="35" t="s">
        <v>6</v>
      </c>
      <c r="L3" s="36"/>
      <c r="M3" s="36"/>
      <c r="N3" s="37"/>
    </row>
    <row r="4" spans="1:29" ht="159" customHeight="1">
      <c r="A4" s="32"/>
      <c r="B4" s="34"/>
      <c r="C4" s="33"/>
      <c r="D4" s="33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15.75">
      <c r="A5" s="18">
        <v>1</v>
      </c>
      <c r="B5" s="23" t="s">
        <v>21</v>
      </c>
      <c r="C5" s="22" t="s">
        <v>20</v>
      </c>
      <c r="D5" s="19">
        <v>2</v>
      </c>
      <c r="E5" s="25">
        <v>1100</v>
      </c>
      <c r="F5" s="14">
        <v>1200</v>
      </c>
      <c r="G5" s="39">
        <v>1200</v>
      </c>
      <c r="H5" s="11">
        <f t="shared" ref="H5:H8" si="0">AVERAGE(E5:G5)</f>
        <v>1166.6666666666667</v>
      </c>
      <c r="I5" s="16">
        <f t="shared" ref="I5:I8" si="1">SQRT(((SUM((POWER(E5-H5,2)),(POWER(F5-H5,2)),(POWER(G5-H5,2)))/(COLUMNS(E5:G5)-1))))</f>
        <v>57.735026918962575</v>
      </c>
      <c r="J5" s="16">
        <f t="shared" ref="J5:J8" si="2">I5/H5*100</f>
        <v>4.948716593053935</v>
      </c>
      <c r="K5" s="17">
        <f t="shared" ref="K5:K8" si="3">((D5/3)*(SUM(E5:G5)))</f>
        <v>2333.333333333333</v>
      </c>
      <c r="L5" s="17">
        <f t="shared" ref="L5:L8" si="4">K5/D5</f>
        <v>1166.6666666666665</v>
      </c>
      <c r="M5" s="11">
        <f t="shared" ref="M5:M8" si="5">ROUND(L5,2)</f>
        <v>1166.67</v>
      </c>
      <c r="N5" s="11">
        <f t="shared" ref="N5:N8" si="6">M5*D5</f>
        <v>2333.34</v>
      </c>
    </row>
    <row r="6" spans="1:29" ht="15.75">
      <c r="A6" s="18">
        <v>2</v>
      </c>
      <c r="B6" s="23" t="s">
        <v>22</v>
      </c>
      <c r="C6" s="22" t="s">
        <v>20</v>
      </c>
      <c r="D6" s="19">
        <v>3</v>
      </c>
      <c r="E6" s="25">
        <v>2750</v>
      </c>
      <c r="F6" s="14">
        <v>2800</v>
      </c>
      <c r="G6" s="39">
        <v>2800</v>
      </c>
      <c r="H6" s="11">
        <f t="shared" si="0"/>
        <v>2783.3333333333335</v>
      </c>
      <c r="I6" s="16">
        <f t="shared" si="1"/>
        <v>28.867513459481291</v>
      </c>
      <c r="J6" s="16">
        <f t="shared" si="2"/>
        <v>1.0371561721969327</v>
      </c>
      <c r="K6" s="17">
        <f t="shared" si="3"/>
        <v>8350</v>
      </c>
      <c r="L6" s="17">
        <f t="shared" si="4"/>
        <v>2783.3333333333335</v>
      </c>
      <c r="M6" s="11">
        <f t="shared" si="5"/>
        <v>2783.33</v>
      </c>
      <c r="N6" s="11">
        <f t="shared" si="6"/>
        <v>8349.99</v>
      </c>
    </row>
    <row r="7" spans="1:29" ht="15.75">
      <c r="A7" s="18">
        <v>3</v>
      </c>
      <c r="B7" s="23" t="s">
        <v>23</v>
      </c>
      <c r="C7" s="22" t="s">
        <v>20</v>
      </c>
      <c r="D7" s="19">
        <v>3</v>
      </c>
      <c r="E7" s="25">
        <v>3850</v>
      </c>
      <c r="F7" s="14">
        <v>3900</v>
      </c>
      <c r="G7" s="39">
        <v>3850</v>
      </c>
      <c r="H7" s="11">
        <f t="shared" si="0"/>
        <v>3866.6666666666665</v>
      </c>
      <c r="I7" s="16">
        <f t="shared" si="1"/>
        <v>28.867513459481291</v>
      </c>
      <c r="J7" s="16">
        <f t="shared" si="2"/>
        <v>0.74657362395210236</v>
      </c>
      <c r="K7" s="17">
        <f t="shared" si="3"/>
        <v>11600</v>
      </c>
      <c r="L7" s="17">
        <f t="shared" si="4"/>
        <v>3866.6666666666665</v>
      </c>
      <c r="M7" s="11">
        <f t="shared" si="5"/>
        <v>3866.67</v>
      </c>
      <c r="N7" s="11">
        <f t="shared" si="6"/>
        <v>11600.01</v>
      </c>
    </row>
    <row r="8" spans="1:29" ht="15.75">
      <c r="A8" s="20">
        <v>4</v>
      </c>
      <c r="B8" s="38" t="s">
        <v>24</v>
      </c>
      <c r="C8" s="22" t="s">
        <v>20</v>
      </c>
      <c r="D8" s="21">
        <v>2</v>
      </c>
      <c r="E8" s="25">
        <v>26400</v>
      </c>
      <c r="F8" s="14">
        <v>27000</v>
      </c>
      <c r="G8" s="39">
        <v>26500</v>
      </c>
      <c r="H8" s="11">
        <f t="shared" si="0"/>
        <v>26633.333333333332</v>
      </c>
      <c r="I8" s="16">
        <f t="shared" si="1"/>
        <v>321.45502536643187</v>
      </c>
      <c r="J8" s="16">
        <f t="shared" si="2"/>
        <v>1.2069650514384176</v>
      </c>
      <c r="K8" s="17">
        <f t="shared" si="3"/>
        <v>53266.666666666664</v>
      </c>
      <c r="L8" s="17">
        <f t="shared" si="4"/>
        <v>26633.333333333332</v>
      </c>
      <c r="M8" s="11">
        <f t="shared" si="5"/>
        <v>26633.33</v>
      </c>
      <c r="N8" s="11">
        <f t="shared" si="6"/>
        <v>53266.66</v>
      </c>
    </row>
    <row r="9" spans="1:29" ht="21" customHeight="1">
      <c r="A9" s="26" t="s">
        <v>19</v>
      </c>
      <c r="B9" s="27"/>
      <c r="C9" s="27"/>
      <c r="D9" s="27"/>
      <c r="E9" s="27"/>
      <c r="F9" s="27"/>
      <c r="G9" s="27"/>
      <c r="H9" s="9"/>
      <c r="I9" s="9"/>
      <c r="J9" s="9"/>
      <c r="K9" s="5"/>
      <c r="L9" s="10"/>
      <c r="M9" s="10"/>
      <c r="N9" s="12">
        <f>SUM(N5:N8)</f>
        <v>75550</v>
      </c>
    </row>
    <row r="11" spans="1:29" ht="15.75">
      <c r="A11" s="26" t="s">
        <v>17</v>
      </c>
      <c r="B11" s="27"/>
      <c r="C11" s="27"/>
      <c r="D11" s="27"/>
      <c r="E11" s="27"/>
      <c r="F11" s="27"/>
      <c r="G11" s="27"/>
      <c r="N11" s="24">
        <v>74800</v>
      </c>
    </row>
  </sheetData>
  <mergeCells count="10">
    <mergeCell ref="A11:G11"/>
    <mergeCell ref="A1:N2"/>
    <mergeCell ref="A9:G9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Рогова Екатерина</cp:lastModifiedBy>
  <cp:lastPrinted>2026-02-06T10:54:40Z</cp:lastPrinted>
  <dcterms:created xsi:type="dcterms:W3CDTF">2014-01-15T18:15:09Z</dcterms:created>
  <dcterms:modified xsi:type="dcterms:W3CDTF">2026-08-14T03:54:18Z</dcterms:modified>
</cp:coreProperties>
</file>