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(базовый)'!$A$1:$L$19</definedName>
  </definedNames>
  <calcPr calcId="162913" fullPrecision="0"/>
</workbook>
</file>

<file path=xl/calcChain.xml><?xml version="1.0" encoding="utf-8"?>
<calcChain xmlns="http://schemas.openxmlformats.org/spreadsheetml/2006/main">
  <c r="I15" i="3" l="1"/>
  <c r="I14" i="3"/>
  <c r="I13" i="3"/>
  <c r="I12" i="3"/>
  <c r="I11" i="3"/>
  <c r="I10" i="3"/>
  <c r="L10" i="3" s="1"/>
  <c r="L14" i="3" l="1"/>
  <c r="J14" i="3"/>
  <c r="L15" i="3"/>
  <c r="J15" i="3"/>
  <c r="K15" i="3" l="1"/>
  <c r="K14" i="3"/>
  <c r="L12" i="3"/>
  <c r="J12" i="3"/>
  <c r="L13" i="3"/>
  <c r="J13" i="3"/>
  <c r="K13" i="3" l="1"/>
  <c r="K12" i="3"/>
  <c r="L11" i="3" l="1"/>
  <c r="L16" i="3" s="1"/>
  <c r="J11" i="3"/>
  <c r="K11" i="3" l="1"/>
  <c r="J10" i="3"/>
  <c r="K10" i="3" l="1"/>
</calcChain>
</file>

<file path=xl/sharedStrings.xml><?xml version="1.0" encoding="utf-8"?>
<sst xmlns="http://schemas.openxmlformats.org/spreadsheetml/2006/main" count="38" uniqueCount="28">
  <si>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</si>
  <si>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</si>
  <si>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</si>
  <si>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</si>
  <si>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</si>
  <si>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</si>
  <si>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</si>
  <si>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</si>
  <si>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</si>
  <si>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</si>
  <si>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</si>
  <si>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</si>
  <si>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</si>
  <si>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</si>
  <si>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</si>
  <si>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</si>
  <si>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</si>
  <si>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</si>
  <si>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</si>
  <si>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</si>
  <si>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Предмет контракта: Поставка пусковых конденсаторов</t>
  </si>
  <si>
    <t>Конденсатор пусковой CBB65 35 мкф 440В для кондиционера, сплит системы</t>
  </si>
  <si>
    <t>Конденсатор пусковой CBB65 50 мкф 440В для кондиционера, сплит системы</t>
  </si>
  <si>
    <t>Конденсатор пусковой 35+1,5 мкф CBB65 440В для кондиционера, сплит системы</t>
  </si>
  <si>
    <t>Пусковой конденсатор для сплит системы 60 мкф 440 V CBB65</t>
  </si>
  <si>
    <t>Пусковой конденсатор для сплит системы 25 мкф 440 V CBB65</t>
  </si>
  <si>
    <t>Пусковой конденсатор для сплит-системы 30 мкф 440 V CBB65</t>
  </si>
  <si>
    <t>27.90.52.000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</si>
</sst>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18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18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topLeftCell="A3" zoomScale="130" zoomScaleNormal="70" zoomScaleSheetLayoutView="130" workbookViewId="0">
      <selection activeCell="G15" sqref="G15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2" ht="18.75" customHeight="1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0.5" customHeight="1" x14ac:dyDescent="0.25">
      <c r="A2" s="2"/>
      <c r="B2" s="2"/>
    </row>
    <row r="3" spans="1:12" ht="16.5" x14ac:dyDescent="0.25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5">
      <c r="C4" s="1"/>
      <c r="D4" s="1"/>
      <c r="E4" s="21"/>
      <c r="F4" s="1"/>
      <c r="G4" s="21"/>
      <c r="H4" s="1"/>
      <c r="I4" s="1"/>
      <c r="J4" s="1"/>
      <c r="K4" s="1"/>
      <c r="L4" s="1"/>
    </row>
    <row r="5" spans="1:12" s="9" customFormat="1" ht="18.75" customHeight="1" x14ac:dyDescent="0.25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s="9" customFormat="1" ht="51.75" customHeight="1" x14ac:dyDescent="0.25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9" customFormat="1" ht="8.25" customHeight="1" x14ac:dyDescent="0.25">
      <c r="A7" s="10"/>
      <c r="B7" s="10"/>
      <c r="C7" s="10"/>
      <c r="D7" s="10"/>
      <c r="E7" s="22"/>
      <c r="F7" s="10"/>
      <c r="G7" s="22"/>
      <c r="H7" s="14"/>
      <c r="I7" s="10"/>
      <c r="J7" s="10"/>
      <c r="K7" s="10"/>
      <c r="L7" s="10"/>
    </row>
    <row r="8" spans="1:12" s="9" customFormat="1" ht="17.25" customHeight="1" x14ac:dyDescent="0.25">
      <c r="A8" s="37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80.25" customHeight="1" x14ac:dyDescent="0.25">
      <c r="A9" s="27" t="s">
        <v>0</v>
      </c>
      <c r="B9" s="27" t="s">
        <v>13</v>
      </c>
      <c r="C9" s="5" t="s">
        <v>19</v>
      </c>
      <c r="D9" s="27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2" s="20" customFormat="1" ht="29.25" customHeight="1" x14ac:dyDescent="0.25">
      <c r="A10" s="5">
        <v>1</v>
      </c>
      <c r="B10" s="17" t="s">
        <v>27</v>
      </c>
      <c r="C10" s="30" t="s">
        <v>21</v>
      </c>
      <c r="D10" s="18" t="s">
        <v>15</v>
      </c>
      <c r="E10" s="23">
        <v>1</v>
      </c>
      <c r="F10" s="31">
        <v>800</v>
      </c>
      <c r="G10" s="16">
        <v>810</v>
      </c>
      <c r="H10" s="19">
        <v>750</v>
      </c>
      <c r="I10" s="28">
        <f>ROUND(AVERAGE(F10:H10), 2)</f>
        <v>786.67</v>
      </c>
      <c r="J10" s="28">
        <f t="shared" ref="J10:J11" si="0">_xlfn.STDEV.S(G10:H10)</f>
        <v>42.43</v>
      </c>
      <c r="K10" s="29">
        <f t="shared" ref="K10" si="1">J10/I10</f>
        <v>5.3900000000000003E-2</v>
      </c>
      <c r="L10" s="28">
        <f>I10*E10</f>
        <v>786.67</v>
      </c>
    </row>
    <row r="11" spans="1:12" s="20" customFormat="1" ht="30" customHeight="1" x14ac:dyDescent="0.25">
      <c r="A11" s="5">
        <v>2</v>
      </c>
      <c r="B11" s="17" t="s">
        <v>27</v>
      </c>
      <c r="C11" s="30" t="s">
        <v>22</v>
      </c>
      <c r="D11" s="18" t="s">
        <v>15</v>
      </c>
      <c r="E11" s="23">
        <v>1</v>
      </c>
      <c r="F11" s="31">
        <v>820</v>
      </c>
      <c r="G11" s="16">
        <v>825</v>
      </c>
      <c r="H11" s="19">
        <v>766.5</v>
      </c>
      <c r="I11" s="28">
        <f>ROUND(AVERAGE(F11:H11), 2)</f>
        <v>803.83</v>
      </c>
      <c r="J11" s="28">
        <f t="shared" si="0"/>
        <v>41.37</v>
      </c>
      <c r="K11" s="29">
        <f t="shared" ref="K11" si="2">J11/I11</f>
        <v>5.1499999999999997E-2</v>
      </c>
      <c r="L11" s="28">
        <f t="shared" ref="L11" si="3">I11*E11</f>
        <v>803.83</v>
      </c>
    </row>
    <row r="12" spans="1:12" s="20" customFormat="1" ht="46.5" customHeight="1" x14ac:dyDescent="0.25">
      <c r="A12" s="5">
        <v>3</v>
      </c>
      <c r="B12" s="17" t="s">
        <v>27</v>
      </c>
      <c r="C12" s="30" t="s">
        <v>23</v>
      </c>
      <c r="D12" s="18" t="s">
        <v>15</v>
      </c>
      <c r="E12" s="23">
        <v>2</v>
      </c>
      <c r="F12" s="31">
        <v>800</v>
      </c>
      <c r="G12" s="16">
        <v>835</v>
      </c>
      <c r="H12" s="19">
        <v>741</v>
      </c>
      <c r="I12" s="28">
        <f>ROUND(AVERAGE(F12:H12), 2)</f>
        <v>792</v>
      </c>
      <c r="J12" s="28">
        <f t="shared" ref="J12" si="4">_xlfn.STDEV.S(G12:H12)</f>
        <v>66.47</v>
      </c>
      <c r="K12" s="29">
        <f t="shared" ref="K12" si="5">J12/I12</f>
        <v>8.3900000000000002E-2</v>
      </c>
      <c r="L12" s="28">
        <f t="shared" ref="L12" si="6">I12*E12</f>
        <v>1584</v>
      </c>
    </row>
    <row r="13" spans="1:12" s="20" customFormat="1" ht="30" customHeight="1" x14ac:dyDescent="0.25">
      <c r="A13" s="5">
        <v>4</v>
      </c>
      <c r="B13" s="17" t="s">
        <v>27</v>
      </c>
      <c r="C13" s="30" t="s">
        <v>24</v>
      </c>
      <c r="D13" s="18" t="s">
        <v>15</v>
      </c>
      <c r="E13" s="23">
        <v>1</v>
      </c>
      <c r="F13" s="31">
        <v>1150</v>
      </c>
      <c r="G13" s="16">
        <v>1200</v>
      </c>
      <c r="H13" s="19">
        <v>1069.5</v>
      </c>
      <c r="I13" s="28">
        <f>ROUND(AVERAGE(F13:H13), 2)</f>
        <v>1139.83</v>
      </c>
      <c r="J13" s="28">
        <f t="shared" ref="J13" si="7">_xlfn.STDEV.S(G13:H13)</f>
        <v>92.28</v>
      </c>
      <c r="K13" s="29">
        <f t="shared" ref="K13" si="8">J13/I13</f>
        <v>8.1000000000000003E-2</v>
      </c>
      <c r="L13" s="28">
        <f t="shared" ref="L13" si="9">I13*E13</f>
        <v>1139.83</v>
      </c>
    </row>
    <row r="14" spans="1:12" s="20" customFormat="1" ht="29.25" customHeight="1" x14ac:dyDescent="0.25">
      <c r="A14" s="5">
        <v>5</v>
      </c>
      <c r="B14" s="17" t="s">
        <v>27</v>
      </c>
      <c r="C14" s="30" t="s">
        <v>25</v>
      </c>
      <c r="D14" s="18" t="s">
        <v>15</v>
      </c>
      <c r="E14" s="23">
        <v>1</v>
      </c>
      <c r="F14" s="31">
        <v>700</v>
      </c>
      <c r="G14" s="16">
        <v>800</v>
      </c>
      <c r="H14" s="19">
        <v>630</v>
      </c>
      <c r="I14" s="28">
        <f>ROUND(AVERAGE(F14:H14), 2)</f>
        <v>710</v>
      </c>
      <c r="J14" s="28">
        <f t="shared" ref="J14:J15" si="10">_xlfn.STDEV.S(G14:H14)</f>
        <v>120.21</v>
      </c>
      <c r="K14" s="29">
        <f t="shared" ref="K14:K15" si="11">J14/I14</f>
        <v>0.16930000000000001</v>
      </c>
      <c r="L14" s="28">
        <f t="shared" ref="L14:L15" si="12">I14*E14</f>
        <v>710</v>
      </c>
    </row>
    <row r="15" spans="1:12" s="20" customFormat="1" ht="31.5" customHeight="1" x14ac:dyDescent="0.25">
      <c r="A15" s="5">
        <v>6</v>
      </c>
      <c r="B15" s="17" t="s">
        <v>27</v>
      </c>
      <c r="C15" s="30" t="s">
        <v>26</v>
      </c>
      <c r="D15" s="18" t="s">
        <v>15</v>
      </c>
      <c r="E15" s="23">
        <v>1</v>
      </c>
      <c r="F15" s="31">
        <v>750</v>
      </c>
      <c r="G15" s="16">
        <v>785</v>
      </c>
      <c r="H15" s="19">
        <v>700.5</v>
      </c>
      <c r="I15" s="28">
        <f>ROUND(AVERAGE(F15:H15), 2)</f>
        <v>745.17</v>
      </c>
      <c r="J15" s="28">
        <f t="shared" si="10"/>
        <v>59.75</v>
      </c>
      <c r="K15" s="29">
        <f t="shared" si="11"/>
        <v>8.0199999999999994E-2</v>
      </c>
      <c r="L15" s="28">
        <f t="shared" si="12"/>
        <v>745.17</v>
      </c>
    </row>
    <row r="16" spans="1:12" ht="15.75" customHeight="1" x14ac:dyDescent="0.25">
      <c r="A16" s="38" t="s">
        <v>6</v>
      </c>
      <c r="B16" s="39"/>
      <c r="C16" s="39"/>
      <c r="D16" s="39"/>
      <c r="E16" s="39"/>
      <c r="F16" s="39"/>
      <c r="G16" s="39"/>
      <c r="H16" s="39"/>
      <c r="I16" s="39"/>
      <c r="J16" s="39"/>
      <c r="K16" s="40"/>
      <c r="L16" s="15">
        <f>SUM(L10:L15)</f>
        <v>5769.5</v>
      </c>
    </row>
    <row r="17" spans="1:14" x14ac:dyDescent="0.25">
      <c r="A17" s="13"/>
      <c r="B17" s="13"/>
      <c r="C17" s="13"/>
      <c r="D17" s="13"/>
      <c r="F17" s="13"/>
      <c r="H17" s="13"/>
      <c r="I17" s="13"/>
      <c r="J17" s="13"/>
      <c r="K17" s="13"/>
      <c r="L17" s="13"/>
    </row>
    <row r="18" spans="1:14" s="8" customFormat="1" ht="52.5" customHeight="1" x14ac:dyDescent="0.3">
      <c r="A18" s="34" t="s">
        <v>11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4" s="8" customFormat="1" ht="245.25" customHeight="1" x14ac:dyDescent="0.3">
      <c r="A19" s="35" t="s">
        <v>12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11"/>
    </row>
    <row r="20" spans="1:14" s="8" customFormat="1" ht="24.2" customHeight="1" x14ac:dyDescent="0.3">
      <c r="A20" s="12"/>
      <c r="B20" s="12"/>
      <c r="C20" s="12"/>
      <c r="D20" s="12"/>
      <c r="E20" s="24"/>
      <c r="F20" s="12"/>
      <c r="G20" s="24"/>
      <c r="H20" s="12"/>
      <c r="I20" s="12"/>
      <c r="J20" s="12"/>
      <c r="K20" s="12"/>
      <c r="L20" s="12"/>
      <c r="N20" s="11"/>
    </row>
    <row r="21" spans="1:14" x14ac:dyDescent="0.25">
      <c r="A21" s="4"/>
      <c r="B21" s="4"/>
      <c r="F21" s="7"/>
      <c r="G21" s="25"/>
      <c r="H21" s="7"/>
    </row>
    <row r="22" spans="1:14" x14ac:dyDescent="0.25">
      <c r="F22" s="6"/>
      <c r="G22" s="26"/>
      <c r="H22" s="6"/>
    </row>
    <row r="23" spans="1:14" x14ac:dyDescent="0.25">
      <c r="F23" s="6"/>
      <c r="G23" s="26"/>
      <c r="H23" s="6"/>
    </row>
    <row r="24" spans="1:14" x14ac:dyDescent="0.25">
      <c r="F24" s="6"/>
      <c r="G24" s="26"/>
      <c r="H24" s="6"/>
    </row>
    <row r="25" spans="1:14" x14ac:dyDescent="0.25">
      <c r="F25" s="6"/>
      <c r="G25" s="26"/>
      <c r="H25" s="6"/>
    </row>
    <row r="26" spans="1:14" x14ac:dyDescent="0.25">
      <c r="F26" s="6"/>
      <c r="G26" s="26"/>
      <c r="H26" s="6"/>
    </row>
    <row r="27" spans="1:14" x14ac:dyDescent="0.25">
      <c r="F27" s="6"/>
      <c r="G27" s="26"/>
      <c r="H27" s="6"/>
    </row>
    <row r="28" spans="1:14" x14ac:dyDescent="0.25">
      <c r="F28" s="6"/>
      <c r="G28" s="26"/>
      <c r="H28" s="6"/>
    </row>
    <row r="29" spans="1:14" x14ac:dyDescent="0.25">
      <c r="F29" s="6"/>
      <c r="G29" s="26"/>
      <c r="H29" s="6"/>
    </row>
    <row r="30" spans="1:14" x14ac:dyDescent="0.25">
      <c r="F30" s="6"/>
      <c r="G30" s="26"/>
      <c r="H30" s="6"/>
    </row>
  </sheetData>
  <mergeCells count="8">
    <mergeCell ref="A1:L1"/>
    <mergeCell ref="A3:L3"/>
    <mergeCell ref="A18:L18"/>
    <mergeCell ref="A19:L19"/>
    <mergeCell ref="A6:L6"/>
    <mergeCell ref="A5:L5"/>
    <mergeCell ref="A8:L8"/>
    <mergeCell ref="A16:K16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2026-09-07T06:28:56Z</dcterms:modified>
</cp:coreProperties>
</file>