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Зеркала для хореографического зала Совхозная\"/>
    </mc:Choice>
  </mc:AlternateContent>
  <xr:revisionPtr revIDLastSave="0" documentId="13_ncr:1_{B60C5604-A65A-4E7A-A28E-87269B6B2DEC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2" l="1"/>
  <c r="I14" i="2"/>
  <c r="H15" i="2"/>
  <c r="K15" i="2" s="1"/>
  <c r="H14" i="2"/>
  <c r="K14" i="2" s="1"/>
  <c r="J15" i="2" l="1"/>
  <c r="J14" i="2"/>
  <c r="K16" i="2"/>
</calcChain>
</file>

<file path=xl/sharedStrings.xml><?xml version="1.0" encoding="utf-8"?>
<sst xmlns="http://schemas.openxmlformats.org/spreadsheetml/2006/main" count="30" uniqueCount="27">
  <si>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</si>
  <si>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</si>
  <si>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</si>
  <si>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</si>
  <si>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</si>
  <si>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</si>
  <si>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</si>
  <si>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</si>
  <si>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</si>
  <si>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</si>
  <si>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</si>
  <si>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</si>
  <si>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</si>
  <si>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</si>
  <si>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</si>
  <si>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</si>
  <si>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2</t>
  </si>
  <si>
    <t>Наименование товара</t>
  </si>
  <si>
    <t>на поставку и монтаж зеркал для хореографического зала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</si>
  <si>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исполнителей, обладающих опытом поставки подобного вида товара</t>
  </si>
  <si>
    <t>Зеркало Тип 1</t>
  </si>
  <si>
    <t>Зеркало Тип 2</t>
  </si>
  <si>
    <t>Коммерческие предложения (КП), предоставленные в ответ на запрос Исх №451/26 от 23.06.2026 (ЕИС от 23.06.2026 №0373100031126000065)</t>
  </si>
  <si>
    <t>Начальная (максимальная) цена контракта составляет 77 020 (Семьдесят семь тысяч двадцать) руб. 01 коп.</t>
  </si>
  <si>
    <t>Источник № 1  КП вх. №758/26 от 20.07.2026</t>
  </si>
  <si>
    <t>Источник № 2  КП вх. №756/26 от 20.07.2026</t>
  </si>
  <si>
    <t>Источник № 3  КП вх. №757/26 от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</si>
</sst>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  <font>
      <i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49" fontId="9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2" borderId="0" xfId="0" applyFont="1" applyFill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  <xf numFmtId="4" fontId="9" fillId="2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53014</xdr:colOff>
      <xdr:row>12</xdr:row>
      <xdr:rowOff>195214</xdr:rowOff>
    </xdr:from>
    <xdr:to>
      <xdr:col>8</xdr:col>
      <xdr:colOff>1237000</xdr:colOff>
      <xdr:row>12</xdr:row>
      <xdr:rowOff>670502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9014" y="4798964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103428</xdr:colOff>
      <xdr:row>12</xdr:row>
      <xdr:rowOff>181744</xdr:rowOff>
    </xdr:from>
    <xdr:to>
      <xdr:col>9</xdr:col>
      <xdr:colOff>1122603</xdr:colOff>
      <xdr:row>12</xdr:row>
      <xdr:rowOff>691669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72928" y="4785494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338666</xdr:colOff>
      <xdr:row>11</xdr:row>
      <xdr:rowOff>349250</xdr:rowOff>
    </xdr:from>
    <xdr:to>
      <xdr:col>10</xdr:col>
      <xdr:colOff>2063984</xdr:colOff>
      <xdr:row>11</xdr:row>
      <xdr:rowOff>849165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62833" y="3831167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90" zoomScaleNormal="90" workbookViewId="0">
      <selection activeCell="J23" sqref="J23"/>
    </sheetView>
  </sheetViews>
  <sheetFormatPr defaultRowHeight="12.75" x14ac:dyDescent="0.2"/>
  <cols>
    <col min="1" max="1" width="9" customWidth="1"/>
    <col min="2" max="2" width="29.85546875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71093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18.7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4" ht="15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4" ht="15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21.75" customHeight="1" x14ac:dyDescent="0.2">
      <c r="A4" s="56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4" ht="24" customHeight="1" x14ac:dyDescent="0.2">
      <c r="A5" s="56" t="s">
        <v>18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6" customHeight="1" x14ac:dyDescent="0.25">
      <c r="B6" s="1"/>
      <c r="C6" s="1"/>
      <c r="D6" s="12"/>
      <c r="E6" s="12"/>
      <c r="F6" s="12"/>
      <c r="G6" s="12"/>
      <c r="H6" s="12"/>
      <c r="I6" s="11"/>
      <c r="J6" s="11"/>
      <c r="K6" s="11"/>
    </row>
    <row r="7" spans="1:14" ht="54" customHeight="1" x14ac:dyDescent="0.2">
      <c r="A7" s="58" t="s">
        <v>12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4" ht="9" customHeight="1" x14ac:dyDescent="0.2"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4" ht="29.25" customHeight="1" x14ac:dyDescent="0.2">
      <c r="A9" s="59" t="s">
        <v>19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4" ht="16.5" customHeight="1" thickBot="1" x14ac:dyDescent="0.3">
      <c r="A10" s="2"/>
      <c r="B10" s="13"/>
      <c r="C10" s="13"/>
      <c r="D10" s="14"/>
      <c r="E10" s="15"/>
      <c r="F10" s="15"/>
      <c r="G10" s="15"/>
      <c r="H10" s="15"/>
      <c r="I10" s="16"/>
      <c r="J10" s="16"/>
      <c r="K10" s="11"/>
    </row>
    <row r="11" spans="1:14" ht="62.25" customHeight="1" x14ac:dyDescent="0.2">
      <c r="A11" s="54" t="s">
        <v>0</v>
      </c>
      <c r="B11" s="51" t="s">
        <v>17</v>
      </c>
      <c r="C11" s="51" t="s">
        <v>4</v>
      </c>
      <c r="D11" s="51" t="s">
        <v>9</v>
      </c>
      <c r="E11" s="49" t="s">
        <v>22</v>
      </c>
      <c r="F11" s="50"/>
      <c r="G11" s="50"/>
      <c r="H11" s="45" t="s">
        <v>5</v>
      </c>
      <c r="I11" s="45" t="s">
        <v>1</v>
      </c>
      <c r="J11" s="45" t="s">
        <v>3</v>
      </c>
      <c r="K11" s="24" t="s">
        <v>14</v>
      </c>
    </row>
    <row r="12" spans="1:14" ht="88.5" customHeight="1" x14ac:dyDescent="0.2">
      <c r="A12" s="55"/>
      <c r="B12" s="52"/>
      <c r="C12" s="52"/>
      <c r="D12" s="52"/>
      <c r="E12" s="70" t="s">
        <v>24</v>
      </c>
      <c r="F12" s="70" t="s">
        <v>25</v>
      </c>
      <c r="G12" s="70" t="s">
        <v>26</v>
      </c>
      <c r="H12" s="46"/>
      <c r="I12" s="46"/>
      <c r="J12" s="46"/>
      <c r="K12" s="47" t="s">
        <v>15</v>
      </c>
    </row>
    <row r="13" spans="1:14" ht="94.5" customHeight="1" x14ac:dyDescent="0.2">
      <c r="A13" s="55"/>
      <c r="B13" s="52"/>
      <c r="C13" s="53"/>
      <c r="D13" s="52"/>
      <c r="E13" s="42" t="s">
        <v>10</v>
      </c>
      <c r="F13" s="42" t="s">
        <v>10</v>
      </c>
      <c r="G13" s="42" t="s">
        <v>10</v>
      </c>
      <c r="H13" s="46"/>
      <c r="I13" s="46"/>
      <c r="J13" s="46"/>
      <c r="K13" s="48"/>
      <c r="M13" s="9"/>
      <c r="N13" s="9"/>
    </row>
    <row r="14" spans="1:14" s="7" customFormat="1" ht="45" customHeight="1" x14ac:dyDescent="0.2">
      <c r="A14" s="18" t="s">
        <v>7</v>
      </c>
      <c r="B14" s="41" t="s">
        <v>20</v>
      </c>
      <c r="C14" s="25" t="s">
        <v>13</v>
      </c>
      <c r="D14" s="22">
        <v>4</v>
      </c>
      <c r="E14" s="23">
        <v>17650</v>
      </c>
      <c r="F14" s="23">
        <v>16420</v>
      </c>
      <c r="G14" s="23">
        <v>18450</v>
      </c>
      <c r="H14" s="21">
        <f>ROUND(AVERAGE(E14:G14),2)</f>
        <v>17506.669999999998</v>
      </c>
      <c r="I14" s="21">
        <f>STDEV(E14,F14,G14)</f>
        <v>1022.5621415509834</v>
      </c>
      <c r="J14" s="21">
        <f>I14/H14*100</f>
        <v>5.8409859873464427</v>
      </c>
      <c r="K14" s="21">
        <f>PRODUCT(D14,H14)</f>
        <v>70026.679999999993</v>
      </c>
    </row>
    <row r="15" spans="1:14" s="7" customFormat="1" ht="37.5" customHeight="1" x14ac:dyDescent="0.2">
      <c r="A15" s="18" t="s">
        <v>16</v>
      </c>
      <c r="B15" s="41" t="s">
        <v>21</v>
      </c>
      <c r="C15" s="25" t="s">
        <v>13</v>
      </c>
      <c r="D15" s="22">
        <v>1</v>
      </c>
      <c r="E15" s="23">
        <v>7100</v>
      </c>
      <c r="F15" s="23">
        <v>6580</v>
      </c>
      <c r="G15" s="23">
        <v>7300</v>
      </c>
      <c r="H15" s="21">
        <f>ROUND(AVERAGE(E15:G15),2)</f>
        <v>6993.33</v>
      </c>
      <c r="I15" s="21">
        <f>STDEV(E15,F15,G15)</f>
        <v>371.66292972710278</v>
      </c>
      <c r="J15" s="21">
        <f>I15/H15*100</f>
        <v>5.3145344167528599</v>
      </c>
      <c r="K15" s="21">
        <f>PRODUCT(D15,H15)</f>
        <v>6993.33</v>
      </c>
    </row>
    <row r="16" spans="1:14" s="7" customFormat="1" ht="24" customHeight="1" x14ac:dyDescent="0.2">
      <c r="A16" s="18"/>
      <c r="B16" s="19" t="s">
        <v>2</v>
      </c>
      <c r="C16" s="19"/>
      <c r="D16" s="20"/>
      <c r="E16" s="21"/>
      <c r="F16" s="21"/>
      <c r="G16" s="36"/>
      <c r="H16" s="21"/>
      <c r="I16" s="21"/>
      <c r="J16" s="21"/>
      <c r="K16" s="36">
        <f>SUM(K14:K15)</f>
        <v>77020.009999999995</v>
      </c>
      <c r="M16" s="10"/>
      <c r="N16" s="10"/>
    </row>
    <row r="17" spans="1:11" ht="24.75" customHeight="1" x14ac:dyDescent="0.25">
      <c r="A17" s="61" t="s">
        <v>23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24.75" customHeight="1" x14ac:dyDescent="0.25">
      <c r="A18" s="38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34.5" customHeight="1" x14ac:dyDescent="0.25">
      <c r="A19" s="63" t="s">
        <v>8</v>
      </c>
      <c r="B19" s="63"/>
      <c r="C19" s="63"/>
      <c r="D19" s="63"/>
      <c r="E19" s="17"/>
      <c r="F19" s="63" t="s">
        <v>6</v>
      </c>
      <c r="G19" s="63"/>
      <c r="H19" s="63"/>
      <c r="I19" s="35"/>
      <c r="J19" s="35"/>
      <c r="K19" s="37"/>
    </row>
    <row r="20" spans="1:11" ht="12.75" customHeight="1" x14ac:dyDescent="0.2">
      <c r="C20" s="39"/>
      <c r="D20" s="39"/>
      <c r="E20" s="39"/>
      <c r="F20" s="40"/>
      <c r="G20" s="39"/>
      <c r="H20" s="39"/>
      <c r="I20" s="3"/>
      <c r="J20" s="66"/>
      <c r="K20" s="64"/>
    </row>
    <row r="21" spans="1:11" ht="12.75" customHeight="1" x14ac:dyDescent="0.2">
      <c r="B21" s="67"/>
      <c r="C21" s="67"/>
      <c r="D21" s="67"/>
      <c r="E21" s="67"/>
      <c r="F21" s="67"/>
      <c r="G21" s="67"/>
      <c r="H21" s="67"/>
      <c r="I21" s="3"/>
      <c r="J21" s="68"/>
      <c r="K21" s="65"/>
    </row>
    <row r="22" spans="1:11" x14ac:dyDescent="0.2">
      <c r="A22" s="33"/>
      <c r="B22" s="26"/>
      <c r="C22" s="26"/>
      <c r="D22" s="27"/>
      <c r="E22" s="27"/>
      <c r="F22" s="27"/>
      <c r="G22" s="27"/>
      <c r="H22" s="27"/>
      <c r="I22" s="28"/>
      <c r="J22" s="28"/>
    </row>
    <row r="23" spans="1:11" ht="12.75" customHeight="1" x14ac:dyDescent="0.2">
      <c r="A23" s="33"/>
      <c r="B23" s="27"/>
      <c r="C23" s="27"/>
      <c r="D23" s="27"/>
      <c r="E23" s="27"/>
      <c r="F23" s="27"/>
      <c r="G23" s="27"/>
      <c r="H23" s="27"/>
      <c r="I23" s="28"/>
      <c r="J23" s="31"/>
      <c r="K23" s="29"/>
    </row>
    <row r="24" spans="1:11" ht="12.75" customHeight="1" x14ac:dyDescent="0.2">
      <c r="A24" s="34"/>
      <c r="B24" s="32"/>
      <c r="C24" s="32"/>
      <c r="D24" s="32"/>
      <c r="E24" s="32"/>
      <c r="F24" s="32"/>
      <c r="G24" s="32"/>
      <c r="H24" s="32"/>
      <c r="I24" s="28"/>
      <c r="J24" s="31"/>
      <c r="K24" s="30"/>
    </row>
    <row r="25" spans="1:11" x14ac:dyDescent="0.2">
      <c r="B25" s="8"/>
      <c r="C25" s="8"/>
      <c r="D25" s="3"/>
      <c r="E25" s="3"/>
      <c r="F25" s="3"/>
      <c r="G25" s="3"/>
      <c r="H25" s="3"/>
      <c r="I25" s="3"/>
      <c r="J25" s="3"/>
    </row>
    <row r="26" spans="1:11" x14ac:dyDescent="0.2">
      <c r="B26" s="8"/>
      <c r="C26" s="8"/>
      <c r="D26" s="3"/>
      <c r="E26" s="3"/>
      <c r="F26" s="3"/>
      <c r="G26" s="3"/>
      <c r="H26" s="3"/>
      <c r="I26" s="3"/>
      <c r="J26" s="66"/>
      <c r="K26" s="64"/>
    </row>
    <row r="27" spans="1:11" x14ac:dyDescent="0.2">
      <c r="J27" s="66"/>
      <c r="K27" s="65"/>
    </row>
    <row r="30" spans="1:11" x14ac:dyDescent="0.2">
      <c r="K30" s="64"/>
    </row>
    <row r="31" spans="1:11" x14ac:dyDescent="0.2">
      <c r="K31" s="65"/>
    </row>
    <row r="35" spans="2:6" ht="15.75" x14ac:dyDescent="0.25">
      <c r="B35" s="6"/>
      <c r="C35" s="6"/>
      <c r="D35" s="1"/>
      <c r="E35" s="4"/>
      <c r="F35" s="5"/>
    </row>
  </sheetData>
  <autoFilter ref="B11:K16" xr:uid="{00000000-0009-0000-0000-000000000000}">
    <filterColumn colId="3" showButton="0"/>
    <filterColumn colId="4" showButton="0"/>
  </autoFilter>
  <mergeCells count="26">
    <mergeCell ref="A17:K17"/>
    <mergeCell ref="F19:H19"/>
    <mergeCell ref="K30:K31"/>
    <mergeCell ref="K26:K27"/>
    <mergeCell ref="J26:J27"/>
    <mergeCell ref="K20:K21"/>
    <mergeCell ref="B21:H21"/>
    <mergeCell ref="J20:J21"/>
    <mergeCell ref="A19:D19"/>
    <mergeCell ref="B18:K18"/>
    <mergeCell ref="A1:K1"/>
    <mergeCell ref="A2:K2"/>
    <mergeCell ref="H11:H13"/>
    <mergeCell ref="I11:I13"/>
    <mergeCell ref="J11:J13"/>
    <mergeCell ref="K12:K13"/>
    <mergeCell ref="E11:G11"/>
    <mergeCell ref="C11:C13"/>
    <mergeCell ref="A11:A13"/>
    <mergeCell ref="B11:B13"/>
    <mergeCell ref="D11:D13"/>
    <mergeCell ref="A4:K4"/>
    <mergeCell ref="A5:K5"/>
    <mergeCell ref="A7:K7"/>
    <mergeCell ref="A9:K9"/>
    <mergeCell ref="B8:K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2026-07-20T09:18:39Z</dcterms:modified>
</cp:coreProperties>
</file>