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документы\СПЕЦИАЛИСТ ПО ЗАКУПКАМ\ЗАКУПКИ\2026\ЗАКУПКИ 2026 ГОД\Поставка журналов учета тренировочного процесса\"/>
    </mc:Choice>
  </mc:AlternateContent>
  <xr:revisionPtr revIDLastSave="0" documentId="13_ncr:1_{2F2D1C3C-4A92-4A3A-B344-7DFF5DE7B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definedNames>
    <definedName name="_xlnm.Print_Area" localSheetId="0">НМЦ!$A$1:$R$18</definedName>
  </definedNames>
  <calcPr calcId="191029"/>
</workbook>
</file>

<file path=xl/calcChain.xml><?xml version="1.0" encoding="utf-8"?>
<calcChain xmlns="http://schemas.openxmlformats.org/spreadsheetml/2006/main">
  <c r="K10" i="1" l="1"/>
  <c r="I10" i="1"/>
  <c r="G10" i="1"/>
  <c r="M10" i="1"/>
  <c r="P10" i="1" s="1"/>
  <c r="Q10" i="1"/>
  <c r="R10" i="1" s="1"/>
  <c r="N10" i="1" l="1"/>
  <c r="O10" i="1" s="1"/>
  <c r="Q11" i="1"/>
  <c r="P11" i="1" l="1"/>
  <c r="R11" i="1"/>
</calcChain>
</file>

<file path=xl/sharedStrings.xml><?xml version="1.0" encoding="utf-8"?>
<sst xmlns="http://schemas.openxmlformats.org/spreadsheetml/2006/main" count="28" uniqueCount="28">
  <si>
    <t>№  п/п</t>
  </si>
  <si>
    <t>Ед. изм.</t>
  </si>
  <si>
    <t>Стоимость, руб.коп.</t>
  </si>
  <si>
    <t>Количество предложений поставщиков</t>
  </si>
  <si>
    <t xml:space="preserve">Среднее значение цены единицы товара, руб.,коп
</t>
  </si>
  <si>
    <t>Среднее квадратичное отклонение</t>
  </si>
  <si>
    <t>Коэффициент вариации (%)</t>
  </si>
  <si>
    <t xml:space="preserve">Среднее значение цены по позиции,  руб., коп.
</t>
  </si>
  <si>
    <t>Кол-во</t>
  </si>
  <si>
    <t>ИТОГО</t>
  </si>
  <si>
    <t>Минимальное значение цены по позиции, руб., коп.*</t>
  </si>
  <si>
    <t>Наименование товара, работы, услуги</t>
  </si>
  <si>
    <t>Характеристики товара, работы, услуги</t>
  </si>
  <si>
    <t xml:space="preserve">Цена по
КП 1 </t>
  </si>
  <si>
    <t>Цена по
КП 2</t>
  </si>
  <si>
    <t>Сумма
по КП 1</t>
  </si>
  <si>
    <t>Сумма
по КП 2</t>
  </si>
  <si>
    <t>Цена по
КП 3</t>
  </si>
  <si>
    <t>Сумма
по КП 3</t>
  </si>
  <si>
    <t xml:space="preserve">Метод сопоставимых рыночных цен (анализа рынка) является приоритетным для определения и обоснования расчета суммы договора 
</t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</si>
  <si>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услуг.</t>
  </si>
  <si>
    <t>Расчет-обоснования начальной максимальной цены договора</t>
  </si>
  <si>
    <t>Согласно описание предмета закупки</t>
  </si>
  <si>
    <t>Начальная (максимальная) цена договора определяется методом сопоставимых рыночных цен (анализа рынка) по формуле в соответствии с пунктом 14 Приложения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соответствующим пунктом положения о закупке товаров, работ, услуг заказчиков.
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</si>
  <si>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Начальная цена договора, руб.,коп.</t>
  </si>
  <si>
    <t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1) направлены запросы коммерческих предложений.  2) осуществлен поиск ценовой информации в ЕИС в реестре договоров и реестре контрактов.</t>
  </si>
  <si>
    <t>усл.ед</t>
  </si>
  <si>
    <t xml:space="preserve">журнал учета учебно-тренировочных занятий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</si>
</sst>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Arial"/>
      <family val="2"/>
      <charset val="1"/>
    </font>
    <font>
      <sz val="9"/>
      <color theme="1"/>
      <name val="Palatino Linotype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top" wrapText="1"/>
    </xf>
    <xf numFmtId="0" fontId="0" fillId="2" borderId="0" xfId="0" applyFill="1"/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2 2" xfId="1" xr:uid="{00000000-0005-0000-0000-000002000000}"/>
    <cellStyle name="Обычный 2 3" xfId="2" xr:uid="{00000000-0005-0000-0000-000003000000}"/>
    <cellStyle name="Обычный 2 4" xfId="3" xr:uid="{00000000-0005-0000-0000-000004000000}"/>
    <cellStyle name="Обычный 3" xfId="4" xr:uid="{00000000-0005-0000-0000-000005000000}"/>
    <cellStyle name="Обычный 4" xfId="5" xr:uid="{00000000-0005-0000-0000-000006000000}"/>
    <cellStyle name="Обычный 5" xfId="6" xr:uid="{00000000-0005-0000-0000-000007000000}"/>
    <cellStyle name="Процентный 2 2" xfId="7" xr:uid="{00000000-0005-0000-0000-000008000000}"/>
    <cellStyle name="Процентный 2 3" xfId="8" xr:uid="{00000000-0005-0000-0000-000009000000}"/>
    <cellStyle name="Процентный 2 4" xfId="9" xr:uid="{00000000-0005-0000-0000-00000A000000}"/>
    <cellStyle name="Финансовый 2 2" xfId="10" xr:uid="{00000000-0005-0000-0000-00000B000000}"/>
    <cellStyle name="Финансовый 2 3" xfId="11" xr:uid="{00000000-0005-0000-0000-00000C000000}"/>
    <cellStyle name="Финансовый 2 4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zoomScale="85" zoomScaleNormal="85" zoomScaleSheetLayoutView="85" workbookViewId="0">
      <selection activeCell="A14" sqref="A14:R14"/>
    </sheetView>
  </sheetViews>
  <sheetFormatPr defaultRowHeight="15" x14ac:dyDescent="0.25"/>
  <cols>
    <col min="1" max="1" width="4.7109375" customWidth="1"/>
    <col min="2" max="2" width="16.28515625" customWidth="1"/>
    <col min="3" max="3" width="19.140625" customWidth="1"/>
    <col min="4" max="5" width="12.5703125" customWidth="1"/>
    <col min="6" max="7" width="15.42578125" customWidth="1"/>
    <col min="8" max="8" width="16.5703125" customWidth="1"/>
    <col min="9" max="9" width="16.42578125" customWidth="1"/>
    <col min="10" max="11" width="15.28515625" customWidth="1"/>
    <col min="12" max="14" width="11.5703125" customWidth="1"/>
    <col min="15" max="15" width="10" bestFit="1" customWidth="1"/>
    <col min="16" max="18" width="15.28515625" customWidth="1"/>
  </cols>
  <sheetData>
    <row r="1" spans="1:18" x14ac:dyDescent="0.25">
      <c r="O1" s="1"/>
      <c r="P1" s="1"/>
      <c r="Q1" s="1"/>
      <c r="R1" s="1"/>
    </row>
    <row r="2" spans="1:18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4"/>
      <c r="B3" s="26" t="s">
        <v>21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4"/>
      <c r="P3" s="4"/>
      <c r="Q3" s="4"/>
      <c r="R3" s="4"/>
    </row>
    <row r="4" spans="1:18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25">
      <c r="A6" s="4"/>
      <c r="B6" s="28" t="s">
        <v>19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38.25" customHeight="1" x14ac:dyDescent="0.25">
      <c r="A7" s="29" t="s">
        <v>0</v>
      </c>
      <c r="B7" s="29" t="s">
        <v>11</v>
      </c>
      <c r="C7" s="29" t="s">
        <v>12</v>
      </c>
      <c r="D7" s="29" t="s">
        <v>1</v>
      </c>
      <c r="E7" s="29" t="s">
        <v>8</v>
      </c>
      <c r="F7" s="30" t="s">
        <v>2</v>
      </c>
      <c r="G7" s="31"/>
      <c r="H7" s="31"/>
      <c r="I7" s="31"/>
      <c r="J7" s="31"/>
      <c r="K7" s="31"/>
      <c r="L7" s="29" t="s">
        <v>3</v>
      </c>
      <c r="M7" s="29" t="s">
        <v>4</v>
      </c>
      <c r="N7" s="29" t="s">
        <v>5</v>
      </c>
      <c r="O7" s="29" t="s">
        <v>6</v>
      </c>
      <c r="P7" s="29" t="s">
        <v>7</v>
      </c>
      <c r="Q7" s="29" t="s">
        <v>10</v>
      </c>
      <c r="R7" s="29" t="s">
        <v>24</v>
      </c>
    </row>
    <row r="8" spans="1:18" ht="63.75" customHeight="1" x14ac:dyDescent="0.25">
      <c r="A8" s="29"/>
      <c r="B8" s="29"/>
      <c r="C8" s="29"/>
      <c r="D8" s="29"/>
      <c r="E8" s="29"/>
      <c r="F8" s="11" t="s">
        <v>13</v>
      </c>
      <c r="G8" s="11" t="s">
        <v>15</v>
      </c>
      <c r="H8" s="11" t="s">
        <v>14</v>
      </c>
      <c r="I8" s="11" t="s">
        <v>16</v>
      </c>
      <c r="J8" s="11" t="s">
        <v>17</v>
      </c>
      <c r="K8" s="11" t="s">
        <v>18</v>
      </c>
      <c r="L8" s="29"/>
      <c r="M8" s="29"/>
      <c r="N8" s="29"/>
      <c r="O8" s="29"/>
      <c r="P8" s="29"/>
      <c r="Q8" s="29"/>
      <c r="R8" s="29"/>
    </row>
    <row r="9" spans="1:18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</row>
    <row r="10" spans="1:18" ht="63" x14ac:dyDescent="0.25">
      <c r="A10" s="11">
        <v>1</v>
      </c>
      <c r="B10" s="13" t="s">
        <v>27</v>
      </c>
      <c r="C10" s="14" t="s">
        <v>22</v>
      </c>
      <c r="D10" s="10" t="s">
        <v>26</v>
      </c>
      <c r="E10" s="15">
        <v>28</v>
      </c>
      <c r="F10" s="16">
        <v>180</v>
      </c>
      <c r="G10" s="16">
        <f>F10*E10</f>
        <v>5040</v>
      </c>
      <c r="H10" s="16">
        <v>358</v>
      </c>
      <c r="I10" s="16">
        <f>H10*E10</f>
        <v>10024</v>
      </c>
      <c r="J10" s="16">
        <v>316</v>
      </c>
      <c r="K10" s="16">
        <f>J10*E10</f>
        <v>8848</v>
      </c>
      <c r="L10" s="10">
        <v>3</v>
      </c>
      <c r="M10" s="10">
        <f>(F10+H10+J10)/3</f>
        <v>284.66666666666669</v>
      </c>
      <c r="N10" s="10">
        <f>SQRT((((F10-M10)*(F10-M10)+(H10-M10)*(H10-M10)+(J10-M10)*(J10-M10)))/(3-1))</f>
        <v>93.044792080660457</v>
      </c>
      <c r="O10" s="17">
        <f>N10/M10*100</f>
        <v>32.685524150114915</v>
      </c>
      <c r="P10" s="18">
        <f>M10*E10</f>
        <v>7970.666666666667</v>
      </c>
      <c r="Q10" s="18">
        <f>F10*E10</f>
        <v>5040</v>
      </c>
      <c r="R10" s="18">
        <f>Q10</f>
        <v>5040</v>
      </c>
    </row>
    <row r="11" spans="1:18" ht="15.75" x14ac:dyDescent="0.25">
      <c r="A11" s="19" t="s">
        <v>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18">
        <f>SUM(P10:P10)</f>
        <v>7970.666666666667</v>
      </c>
      <c r="Q11" s="18">
        <f>SUM(Q10:Q10)</f>
        <v>5040</v>
      </c>
      <c r="R11" s="32">
        <f>SUM(R10:R10)</f>
        <v>5040</v>
      </c>
    </row>
    <row r="12" spans="1:18" ht="63.75" customHeight="1" x14ac:dyDescent="0.25">
      <c r="A12" s="23" t="s">
        <v>23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30.75" customHeight="1" x14ac:dyDescent="0.25">
      <c r="A13" s="25" t="s">
        <v>25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21.75" customHeight="1" x14ac:dyDescent="0.25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30.7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4"/>
      <c r="M16" s="4"/>
      <c r="N16" s="4"/>
      <c r="O16" s="4"/>
      <c r="P16" s="4"/>
      <c r="Q16" s="4"/>
      <c r="R16" s="4"/>
    </row>
    <row r="17" spans="1:18" ht="15.75" x14ac:dyDescent="0.25">
      <c r="A17" s="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15.75" x14ac:dyDescent="0.25">
      <c r="A18" s="4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8"/>
      <c r="Q18" s="8"/>
      <c r="R18" s="8"/>
    </row>
    <row r="19" spans="1:18" ht="15.75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4"/>
      <c r="M19" s="4"/>
      <c r="N19" s="4"/>
      <c r="O19" s="4"/>
      <c r="P19" s="4"/>
      <c r="Q19" s="4"/>
      <c r="R19" s="4"/>
    </row>
    <row r="20" spans="1:18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8" x14ac:dyDescent="0.25">
      <c r="B21" s="2"/>
      <c r="C21" s="2"/>
    </row>
  </sheetData>
  <mergeCells count="21">
    <mergeCell ref="B3:N3"/>
    <mergeCell ref="B6:R6"/>
    <mergeCell ref="A7:A8"/>
    <mergeCell ref="B7:B8"/>
    <mergeCell ref="C7:C8"/>
    <mergeCell ref="D7:D8"/>
    <mergeCell ref="E7:E8"/>
    <mergeCell ref="L7:L8"/>
    <mergeCell ref="M7:M8"/>
    <mergeCell ref="N7:N8"/>
    <mergeCell ref="O7:O8"/>
    <mergeCell ref="P7:P8"/>
    <mergeCell ref="Q7:Q8"/>
    <mergeCell ref="R7:R8"/>
    <mergeCell ref="F7:K7"/>
    <mergeCell ref="A11:O11"/>
    <mergeCell ref="B17:R17"/>
    <mergeCell ref="A12:R12"/>
    <mergeCell ref="A13:R13"/>
    <mergeCell ref="A14:R14"/>
    <mergeCell ref="A15:R1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Ольга Анатольевна</dc:creator>
  <cp:lastModifiedBy>Разумеева Азалия Фарисовна</cp:lastModifiedBy>
  <cp:lastPrinted>2026-03-13T08:53:20Z</cp:lastPrinted>
  <dcterms:created xsi:type="dcterms:W3CDTF">2025-06-23T11:57:38Z</dcterms:created>
  <dcterms:modified xsi:type="dcterms:W3CDTF">2026-06-29T08:20:28Z</dcterms:modified>
</cp:coreProperties>
</file>