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15" i="1" l="1"/>
  <c r="K15" i="1" s="1"/>
  <c r="I15" i="1"/>
  <c r="H15" i="1"/>
  <c r="J15" i="1" l="1"/>
  <c r="I14" i="1"/>
  <c r="H14" i="1"/>
  <c r="G14" i="1"/>
  <c r="K14" i="1" s="1"/>
  <c r="J14" i="1" l="1"/>
</calcChain>
</file>

<file path=xl/sharedStrings.xml><?xml version="1.0" encoding="utf-8"?>
<sst xmlns="http://schemas.openxmlformats.org/spreadsheetml/2006/main" count="27" uniqueCount="26">
  <si>
    <t>Расчет НМЦК</t>
  </si>
  <si>
    <t>Расчет начальной (максимальной) цены контракта: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</si>
  <si>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</si>
  <si>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</si>
  <si>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</si>
  <si>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</si>
  <si>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</si>
  <si>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</si>
  <si>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</si>
  <si>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</si>
  <si>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</si>
  <si>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</si>
  <si>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</si>
  <si>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</si>
  <si>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</si>
  <si>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Повышение квалификации уполномоченных лиц в сфере производства лекарственных средств для медицинского применения и ответственных лиц за маркировку, производство и качество лекарственных средств для медицинского применения</t>
  </si>
  <si>
    <r>
      <t>Дата подготовки обоснования НМЦК</t>
    </r>
    <r>
      <rPr>
        <b/>
        <sz val="12"/>
        <color theme="1"/>
        <rFont val="Times New Roman"/>
        <family val="1"/>
        <charset val="204"/>
      </rPr>
      <t>:  10.02.2026</t>
    </r>
  </si>
  <si>
    <t>Повышение квалификации уполномоченных лиц в сфере производства лекарственных средств для медицинского применения</t>
  </si>
  <si>
    <t>Повышение квалификации лиц, ответственных за маркировку, производство и качество лекарственных средств для медицинского применения</t>
  </si>
  <si>
    <t xml:space="preserve">Начальная (максимальная) цена контракта рассчитана как произведение наименьшего значения цен
 за единицу товара, работы, услуги и количества и составляет 220 000,00 руб. </t>
  </si>
  <si>
    <t>усл. ед.</t>
  </si>
  <si>
    <t>Метод сопоставимых рыночных цен (анализа рынка) на основании ст. 22 Федерального закона № 44-ФЗ от 05.04.2013 на основании исследования рынка, проведенные по инициативе заказчика на основании коммерческих предложений потенциальных участников</t>
  </si>
  <si>
    <t>Согласно расчету начальная (максимальная) цена контракта составляет 220 000,00 (Двести двадцать тысяч  руб. 00 коп.)</t>
  </si>
  <si>
    <t>Источник информации № 1</t>
  </si>
  <si>
    <t>Источник информации № 2</t>
  </si>
  <si>
    <t>Ед. изм.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</si>
</sst>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64" fontId="6" fillId="0" borderId="1" xfId="2" applyFont="1" applyFill="1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164" fontId="6" fillId="0" borderId="1" xfId="2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="115" zoomScaleNormal="115" workbookViewId="0">
      <selection activeCell="A15" sqref="A15"/>
    </sheetView>
  </sheetViews>
  <sheetFormatPr defaultRowHeight="15" x14ac:dyDescent="0.25"/>
  <cols>
    <col min="1" max="1" width="19.42578125" customWidth="1"/>
    <col min="2" max="2" width="7.7109375" customWidth="1"/>
    <col min="3" max="3" width="7.140625" customWidth="1"/>
    <col min="4" max="4" width="13.5703125" customWidth="1"/>
    <col min="5" max="5" width="10.7109375" customWidth="1"/>
    <col min="6" max="6" width="3.85546875" customWidth="1"/>
    <col min="7" max="7" width="11.5703125" customWidth="1"/>
    <col min="8" max="8" width="9.7109375" customWidth="1"/>
    <col min="9" max="9" width="9.42578125" customWidth="1"/>
    <col min="10" max="10" width="12.2851562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25.35" customHeight="1" x14ac:dyDescent="0.25">
      <c r="H1" s="32"/>
      <c r="I1" s="32"/>
      <c r="J1" s="32"/>
      <c r="K1" s="32"/>
    </row>
    <row r="2" spans="1:15" ht="53.8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61.5" customHeight="1" x14ac:dyDescent="0.25">
      <c r="A4" s="23" t="s">
        <v>11</v>
      </c>
      <c r="B4" s="24"/>
      <c r="C4" s="24"/>
      <c r="D4" s="25" t="s">
        <v>15</v>
      </c>
      <c r="E4" s="26"/>
      <c r="F4" s="26"/>
      <c r="G4" s="26"/>
      <c r="H4" s="26"/>
      <c r="I4" s="26"/>
      <c r="J4" s="26"/>
      <c r="K4" s="27"/>
    </row>
    <row r="5" spans="1:15" ht="30.75" customHeight="1" x14ac:dyDescent="0.25">
      <c r="A5" s="23" t="s">
        <v>12</v>
      </c>
      <c r="B5" s="24"/>
      <c r="C5" s="24"/>
      <c r="D5" s="28" t="s">
        <v>10</v>
      </c>
      <c r="E5" s="28"/>
      <c r="F5" s="28"/>
      <c r="G5" s="28"/>
      <c r="H5" s="28"/>
      <c r="I5" s="28"/>
      <c r="J5" s="28"/>
      <c r="K5" s="28"/>
    </row>
    <row r="6" spans="1:15" ht="53.25" customHeight="1" x14ac:dyDescent="0.25">
      <c r="A6" s="23" t="s">
        <v>13</v>
      </c>
      <c r="B6" s="24"/>
      <c r="C6" s="24"/>
      <c r="D6" s="29" t="s">
        <v>21</v>
      </c>
      <c r="E6" s="28"/>
      <c r="F6" s="28"/>
      <c r="G6" s="28"/>
      <c r="H6" s="28"/>
      <c r="I6" s="28"/>
      <c r="J6" s="28"/>
      <c r="K6" s="28"/>
    </row>
    <row r="7" spans="1:15" ht="39.200000000000003" customHeight="1" x14ac:dyDescent="0.25">
      <c r="A7" s="24" t="s">
        <v>0</v>
      </c>
      <c r="B7" s="24"/>
      <c r="C7" s="24"/>
      <c r="D7" s="25" t="s">
        <v>22</v>
      </c>
      <c r="E7" s="26"/>
      <c r="F7" s="26"/>
      <c r="G7" s="26"/>
      <c r="H7" s="26"/>
      <c r="I7" s="26"/>
      <c r="J7" s="26"/>
      <c r="K7" s="27"/>
    </row>
    <row r="8" spans="1:15" ht="28.5" customHeight="1" x14ac:dyDescent="0.25">
      <c r="A8" s="15" t="s">
        <v>16</v>
      </c>
      <c r="B8" s="16"/>
      <c r="C8" s="16"/>
      <c r="D8" s="16"/>
      <c r="E8" s="16"/>
      <c r="F8" s="16"/>
      <c r="G8" s="16"/>
      <c r="H8" s="16"/>
      <c r="I8" s="16"/>
      <c r="J8" s="16"/>
      <c r="K8" s="17"/>
    </row>
    <row r="9" spans="1:1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5" ht="15.75" x14ac:dyDescent="0.25">
      <c r="A10" s="30" t="s">
        <v>1</v>
      </c>
      <c r="B10" s="30"/>
      <c r="C10" s="30"/>
      <c r="D10" s="30"/>
      <c r="E10" s="30"/>
      <c r="F10" s="6"/>
      <c r="G10" s="6"/>
      <c r="H10" s="6"/>
      <c r="I10" s="6"/>
      <c r="J10" s="6"/>
      <c r="K10" s="6"/>
    </row>
    <row r="11" spans="1:15" ht="14.4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5" ht="48.95" customHeight="1" x14ac:dyDescent="0.25">
      <c r="A12" s="21" t="s">
        <v>7</v>
      </c>
      <c r="B12" s="21" t="s">
        <v>25</v>
      </c>
      <c r="C12" s="21" t="s">
        <v>2</v>
      </c>
      <c r="D12" s="21" t="s">
        <v>6</v>
      </c>
      <c r="E12" s="21"/>
      <c r="F12" s="21"/>
      <c r="G12" s="21" t="s">
        <v>3</v>
      </c>
      <c r="H12" s="21" t="s">
        <v>4</v>
      </c>
      <c r="I12" s="21" t="s">
        <v>9</v>
      </c>
      <c r="J12" s="21" t="s">
        <v>8</v>
      </c>
      <c r="K12" s="19" t="s">
        <v>5</v>
      </c>
    </row>
    <row r="13" spans="1:15" ht="42.75" customHeight="1" x14ac:dyDescent="0.25">
      <c r="A13" s="33"/>
      <c r="B13" s="22"/>
      <c r="C13" s="22"/>
      <c r="D13" s="2" t="s">
        <v>23</v>
      </c>
      <c r="E13" s="34" t="s">
        <v>24</v>
      </c>
      <c r="F13" s="35"/>
      <c r="G13" s="22"/>
      <c r="H13" s="22"/>
      <c r="I13" s="22"/>
      <c r="J13" s="22"/>
      <c r="K13" s="20"/>
    </row>
    <row r="14" spans="1:15" ht="97.35" customHeight="1" x14ac:dyDescent="0.25">
      <c r="A14" s="2" t="s">
        <v>17</v>
      </c>
      <c r="B14" s="9" t="s">
        <v>20</v>
      </c>
      <c r="C14" s="11">
        <v>1</v>
      </c>
      <c r="D14" s="12">
        <v>85000</v>
      </c>
      <c r="E14" s="31">
        <v>93000</v>
      </c>
      <c r="F14" s="31"/>
      <c r="G14" s="3">
        <f t="shared" ref="G14" si="0">SMALL(D14:F14,1)</f>
        <v>85000</v>
      </c>
      <c r="H14" s="4">
        <f t="shared" ref="H14" si="1">ROUND(AVERAGE(D14:F14),2)</f>
        <v>89000</v>
      </c>
      <c r="I14" s="4">
        <f t="shared" ref="I14" si="2">STDEV(D14:F14)</f>
        <v>5656.8542494923804</v>
      </c>
      <c r="J14" s="5">
        <f t="shared" ref="J14" si="3">I14/H14*100</f>
        <v>6.3560160106655967</v>
      </c>
      <c r="K14" s="8">
        <f t="shared" ref="K14" si="4">G14*C14</f>
        <v>85000</v>
      </c>
    </row>
    <row r="15" spans="1:15" ht="126" customHeight="1" x14ac:dyDescent="0.25">
      <c r="A15" s="2" t="s">
        <v>18</v>
      </c>
      <c r="B15" s="10" t="s">
        <v>20</v>
      </c>
      <c r="C15" s="11">
        <v>3</v>
      </c>
      <c r="D15" s="12">
        <v>45000</v>
      </c>
      <c r="E15" s="31">
        <v>45000</v>
      </c>
      <c r="F15" s="31"/>
      <c r="G15" s="3">
        <f t="shared" ref="G15" si="5">SMALL(D15:F15,1)</f>
        <v>45000</v>
      </c>
      <c r="H15" s="4">
        <f t="shared" ref="H15" si="6">ROUND(AVERAGE(D15:F15),2)</f>
        <v>45000</v>
      </c>
      <c r="I15" s="4">
        <f t="shared" ref="I15" si="7">STDEV(D15:F15)</f>
        <v>0</v>
      </c>
      <c r="J15" s="5">
        <f t="shared" ref="J15" si="8">I15/H15*100</f>
        <v>0</v>
      </c>
      <c r="K15" s="8">
        <f t="shared" ref="K15" si="9">G15*C15</f>
        <v>135000</v>
      </c>
    </row>
    <row r="16" spans="1:15" ht="33.75" customHeight="1" x14ac:dyDescent="0.25">
      <c r="A16" s="13" t="s">
        <v>19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M16" s="7"/>
      <c r="N16" s="7"/>
      <c r="O16" s="7"/>
    </row>
    <row r="17" spans="1:15" ht="24.7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M17" s="7"/>
      <c r="N17" s="7"/>
      <c r="O17" s="7"/>
    </row>
    <row r="20" spans="1:15" x14ac:dyDescent="0.25">
      <c r="M20" s="7"/>
      <c r="N20" s="7"/>
      <c r="O20" s="7"/>
    </row>
  </sheetData>
  <mergeCells count="25">
    <mergeCell ref="E14:F14"/>
    <mergeCell ref="E15:F15"/>
    <mergeCell ref="J12:J13"/>
    <mergeCell ref="H1:K1"/>
    <mergeCell ref="A12:A13"/>
    <mergeCell ref="B12:B13"/>
    <mergeCell ref="C12:C13"/>
    <mergeCell ref="D12:F12"/>
    <mergeCell ref="E13:F13"/>
    <mergeCell ref="A16:K17"/>
    <mergeCell ref="A8:K8"/>
    <mergeCell ref="A2:K2"/>
    <mergeCell ref="K12:K13"/>
    <mergeCell ref="I12:I13"/>
    <mergeCell ref="A4:C4"/>
    <mergeCell ref="D4:K4"/>
    <mergeCell ref="A5:C5"/>
    <mergeCell ref="D5:K5"/>
    <mergeCell ref="A6:C6"/>
    <mergeCell ref="D6:K6"/>
    <mergeCell ref="A7:C7"/>
    <mergeCell ref="D7:K7"/>
    <mergeCell ref="A10:E10"/>
    <mergeCell ref="G12:G13"/>
    <mergeCell ref="H12:H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2024-08-01T13:27:52Z</cp:lastPrinted>
  <dcterms:created xsi:type="dcterms:W3CDTF">2022-01-19T11:20:17Z</dcterms:created>
  <dcterms:modified xsi:type="dcterms:W3CDTF">2026-07-24T08:04:49Z</dcterms:modified>
</cp:coreProperties>
</file>