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боснование" sheetId="1" state="visible" r:id="rId1"/>
  </sheets>
  <calcPr refMode="R1C1"/>
</workbook>
</file>

<file path=xl/sharedStrings.xml><?xml version="1.0" encoding="utf-8"?>
<sst xmlns="http://schemas.openxmlformats.org/spreadsheetml/2006/main" count="20" uniqueCount="20">
  <si>
    <t xml:space="preserve">Обоснование начальной (максимальной) цены контракта (НМЦК)</t>
  </si>
  <si>
    <r>
      <rPr>
        <sz val="14"/>
        <rFont val="Times New Roman"/>
      </rPr>
      <t xml:space="preserve">Дата подготовки обоснования НМЦК(ЦК): 10 августа 2026 г.
Предмет контракта: поставка наборов первой медицинской помощи, не содержащих лекарственные средства, одноразового использования для нужд Федерального казначейства.
Используемый метод определения НМЦК(ЦК): Метод сопоставимых рыночных цен (анализ рынка).
Реквизиты запросов ценовой информации: 
В целях получения ценовой информации в отношении планируемых к закупке товаров были направлены запросы о предоставлении информации о цене товаров </t>
    </r>
    <r>
      <rPr>
        <sz val="14"/>
        <color theme="1"/>
        <rFont val="Times New Roman"/>
      </rPr>
      <t xml:space="preserve">(исх. от 05.06.2026 г. 
№ 99-03-26/5935)</t>
    </r>
    <r>
      <rPr>
        <sz val="14"/>
        <rFont val="Times New Roman"/>
      </rPr>
      <t xml:space="preserve">.Запрос о ценовой информации направлен в 7 (семь)  организаций, информация о которых и о поставленных ими товарах содержится на официальном сайте единой информационной системы в реестре контрактов, ответ не поступил. 
Запрос цен на ЕИС № 0895100000126000562 от 08.06.2026 г., ответ не поступил.
</t>
    </r>
    <r>
      <rPr>
        <b/>
        <sz val="14"/>
        <rFont val="Times New Roman"/>
      </rPr>
      <t xml:space="preserve">Источник ценовой информации № 1 -</t>
    </r>
    <r>
      <rPr>
        <sz val="14"/>
        <rFont val="Times New Roman"/>
      </rPr>
      <t xml:space="preserve"> https://aspektsnab.ru/product/aptechka-proizvodstvennaya-fest-plast-futlyar-do-30-chelovek/?utm_source=yandex&amp;utm_medium=cpc&amp;utm_campaign=tovarnaya%7C78447008&amp;utm_content=5030076177%7C13169120384&amp;utm_term=---autotargeting%7C41122052836&amp;etext=2202.XwbXOVbhyDX5uUvRZiVWjkflWFn_GuwQr8b31XOFQY4vg-2yazKnEvaM-leBKwJ0Vir_rgM-yZ48F_8OlFgjp_v55bNppWLQ3cr3vIbFGzbuAjm-jsP-Ek3ITaYv2nCGUuJxdwzsPeVHuA9jt-n5Y_3y_Hk7FJ7tlnuV8WAq2nZsZXZnbHBwbW9ndWR5bGpv.5019ef92a3cbac33119eaf6099305f16ab7fbb10&amp;yclid=9507048846874640383&amp;ybaip=1;
</t>
    </r>
    <r>
      <rPr>
        <b/>
        <sz val="14"/>
        <rFont val="Times New Roman"/>
      </rPr>
      <t xml:space="preserve">Источник ценовой информации № 2 </t>
    </r>
    <r>
      <rPr>
        <sz val="14"/>
        <rFont val="Times New Roman"/>
      </rPr>
      <t xml:space="preserve">-https://groznyy.psk.expert/catalog/prochie-tovary/aptechka_fest_dlya_okazaniya_pervoy_pomoshchi_rabotnikam_prikaz_1331n/ ; 
</t>
    </r>
    <r>
      <rPr>
        <b/>
        <sz val="14"/>
        <rFont val="Times New Roman"/>
      </rPr>
      <t xml:space="preserve">Источник ценовой информации № 3</t>
    </r>
    <r>
      <rPr>
        <sz val="14"/>
        <rFont val="Times New Roman"/>
      </rPr>
      <t xml:space="preserve"> - https://labsiz.ru/aptechka-rabotnikam-fest-po-prikazu-mz-rf-ot-24-05-2024-g-262n?ysclid=mm3ihcsmsd906422290. 
При обосновании НМЦК учтена наименьшая цена за единицу (Источник ценовой информации № 1).
</t>
    </r>
    <r>
      <rPr>
        <sz val="14"/>
        <color indexed="2"/>
        <rFont val="Times New Roman"/>
      </rPr>
      <t xml:space="preserve">
</t>
    </r>
    <r>
      <rPr>
        <sz val="14"/>
        <rFont val="Times New Roman"/>
      </rPr>
      <t xml:space="preserve">
</t>
    </r>
  </si>
  <si>
    <t xml:space="preserve">№ п/п</t>
  </si>
  <si>
    <t xml:space="preserve">Наименование товара, работы, услуги по КТРУ</t>
  </si>
  <si>
    <t xml:space="preserve">Наименование товара, работы, услуги согласно описанию объекта закупки</t>
  </si>
  <si>
    <t xml:space="preserve">Единица измерений</t>
  </si>
  <si>
    <t>Кол-во</t>
  </si>
  <si>
    <t xml:space="preserve">Расчет НМЦК(ЦК)</t>
  </si>
  <si>
    <t xml:space="preserve">Минимальная цена за единицу
 (руб.) 
</t>
  </si>
  <si>
    <t xml:space="preserve">Всего
НМЦК (ЦК)
(руб.)
</t>
  </si>
  <si>
    <t xml:space="preserve">Ценовые значения анализа рынка </t>
  </si>
  <si>
    <t xml:space="preserve">Источник № 1 </t>
  </si>
  <si>
    <t xml:space="preserve">Источник № 2 </t>
  </si>
  <si>
    <t xml:space="preserve">Источник № 3</t>
  </si>
  <si>
    <t xml:space="preserve">Коэфф. вариации (v)</t>
  </si>
  <si>
    <t xml:space="preserve">Ср. рыночная цена за единицу
(руб.)
</t>
  </si>
  <si>
    <t>1.</t>
  </si>
  <si>
    <t xml:space="preserve">Набор первой медицинской помощи, не содержащих лекарственные средства, одноразового использования</t>
  </si>
  <si>
    <t>штука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</si>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</sst>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&quot;р.&quot;"/>
  </numFmts>
  <fonts count="12">
    <font>
      <sz val="11.000000"/>
      <color theme="1"/>
      <name val="Calibri"/>
      <scheme val="minor"/>
    </font>
    <font>
      <b/>
      <sz val="14.000000"/>
      <color theme="1"/>
      <name val="Times New Roman"/>
    </font>
    <font>
      <sz val="14.000000"/>
      <name val="Times New Roman"/>
    </font>
    <font>
      <sz val="14.000000"/>
      <color theme="1"/>
      <name val="Times New Roman"/>
    </font>
    <font>
      <b/>
      <sz val="11.000000"/>
      <color theme="1"/>
      <name val="Calibri"/>
      <scheme val="minor"/>
    </font>
    <font>
      <b/>
      <sz val="11.000000"/>
      <color theme="1"/>
      <name val="Times New Roman"/>
    </font>
    <font>
      <b/>
      <sz val="11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Calibri"/>
      <scheme val="minor"/>
    </font>
    <font>
      <b/>
      <sz val="12.000000"/>
      <color theme="1"/>
      <name val="Times New Roman"/>
    </font>
    <font>
      <sz val="10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049989318521683403"/>
        <bgColor theme="0" tint="-0.049989318521683403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4" fillId="0" borderId="0" numFmtId="0" xfId="0" applyFont="1"/>
    <xf fontId="5" fillId="2" borderId="1" numFmtId="160" xfId="0" applyNumberFormat="1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5" fillId="2" borderId="1" numFmtId="2" xfId="0" applyNumberFormat="1" applyFont="1" applyFill="1" applyBorder="1" applyAlignment="1">
      <alignment horizontal="center" vertical="center" wrapText="1"/>
    </xf>
    <xf fontId="5" fillId="2" borderId="2" numFmtId="0" xfId="0" applyFont="1" applyFill="1" applyBorder="1" applyAlignment="1">
      <alignment horizontal="center"/>
    </xf>
    <xf fontId="5" fillId="2" borderId="3" numFmtId="0" xfId="0" applyFont="1" applyFill="1" applyBorder="1" applyAlignment="1">
      <alignment horizontal="center"/>
    </xf>
    <xf fontId="5" fillId="2" borderId="4" numFmtId="0" xfId="0" applyFont="1" applyFill="1" applyBorder="1" applyAlignment="1">
      <alignment horizontal="center" vertical="center" wrapText="1"/>
    </xf>
    <xf fontId="5" fillId="2" borderId="2" numFmtId="2" xfId="0" applyNumberFormat="1" applyFont="1" applyFill="1" applyBorder="1" applyAlignment="1">
      <alignment horizontal="center" vertical="center" wrapText="1"/>
    </xf>
    <xf fontId="5" fillId="2" borderId="3" numFmtId="2" xfId="0" applyNumberFormat="1" applyFont="1" applyFill="1" applyBorder="1" applyAlignment="1">
      <alignment horizontal="center" vertical="center" wrapText="1"/>
    </xf>
    <xf fontId="5" fillId="2" borderId="5" numFmtId="0" xfId="0" applyFont="1" applyFill="1" applyBorder="1" applyAlignment="1">
      <alignment horizontal="center" vertical="center" wrapText="1"/>
    </xf>
    <xf fontId="6" fillId="2" borderId="1" numFmtId="2" xfId="0" applyNumberFormat="1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wrapText="1"/>
    </xf>
    <xf fontId="5" fillId="2" borderId="6" numFmtId="0" xfId="0" applyFont="1" applyFill="1" applyBorder="1" applyAlignment="1">
      <alignment horizontal="center" vertical="center" wrapText="1"/>
    </xf>
    <xf fontId="5" fillId="0" borderId="1" numFmtId="1" xfId="0" applyNumberFormat="1" applyFont="1" applyBorder="1" applyAlignment="1">
      <alignment horizontal="center" vertical="center" wrapText="1"/>
    </xf>
    <xf fontId="5" fillId="0" borderId="4" numFmtId="1" xfId="0" applyNumberFormat="1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/>
    </xf>
    <xf fontId="8" fillId="0" borderId="0" numFmtId="0" xfId="0" applyFont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8" fillId="0" borderId="1" numFmtId="0" xfId="0" applyFont="1" applyBorder="1" applyAlignment="1">
      <alignment horizontal="center" vertical="center" wrapText="1"/>
    </xf>
    <xf fontId="7" fillId="0" borderId="7" numFmtId="4" xfId="0" applyNumberFormat="1" applyFont="1" applyBorder="1" applyAlignment="1">
      <alignment horizontal="center" vertical="center"/>
    </xf>
    <xf fontId="7" fillId="0" borderId="1" numFmtId="10" xfId="0" applyNumberFormat="1" applyFont="1" applyBorder="1" applyAlignment="1">
      <alignment horizontal="center" vertical="center"/>
    </xf>
    <xf fontId="7" fillId="0" borderId="2" numFmtId="4" xfId="0" applyNumberFormat="1" applyFont="1" applyBorder="1" applyAlignment="1">
      <alignment horizontal="center" vertical="center"/>
    </xf>
    <xf fontId="7" fillId="0" borderId="1" numFmtId="4" xfId="0" applyNumberFormat="1" applyFont="1" applyBorder="1" applyAlignment="1">
      <alignment horizontal="center" vertical="center"/>
    </xf>
    <xf fontId="9" fillId="0" borderId="0" numFmtId="0" xfId="0" applyFont="1"/>
    <xf fontId="10" fillId="2" borderId="2" numFmtId="0" xfId="0" applyFont="1" applyFill="1" applyBorder="1" applyAlignment="1">
      <alignment horizontal="right"/>
    </xf>
    <xf fontId="10" fillId="2" borderId="3" numFmtId="0" xfId="0" applyFont="1" applyFill="1" applyBorder="1" applyAlignment="1">
      <alignment horizontal="right"/>
    </xf>
    <xf fontId="10" fillId="2" borderId="7" numFmtId="0" xfId="0" applyFont="1" applyFill="1" applyBorder="1" applyAlignment="1">
      <alignment horizontal="right"/>
    </xf>
    <xf fontId="10" fillId="2" borderId="1" numFmtId="4" xfId="0" applyNumberFormat="1" applyFont="1" applyFill="1" applyBorder="1" applyAlignment="1">
      <alignment horizontal="center" vertical="center"/>
    </xf>
    <xf fontId="8" fillId="0" borderId="8" numFmtId="0" xfId="0" applyFont="1" applyBorder="1" applyAlignment="1">
      <alignment horizontal="left" vertical="center" wrapText="1"/>
    </xf>
    <xf fontId="7" fillId="0" borderId="0" numFmtId="0" xfId="0" applyFont="1" applyAlignment="1">
      <alignment horizontal="left" vertical="center" wrapText="1"/>
    </xf>
    <xf fontId="3" fillId="0" borderId="0" numFmtId="0" xfId="0" applyFont="1" applyAlignment="1">
      <alignment vertical="center"/>
    </xf>
    <xf fontId="3" fillId="0" borderId="0" numFmtId="0" xfId="0" applyFont="1"/>
    <xf fontId="11" fillId="0" borderId="0" numFmtId="4" xfId="0" applyNumberFormat="1" applyFont="1" applyAlignment="1">
      <alignment horizontal="center" vertical="center"/>
    </xf>
    <xf fontId="0" fillId="0" borderId="9" numFmtId="0" xfId="0" applyBorder="1"/>
    <xf fontId="0" fillId="0" borderId="10" numFmtId="0" xfId="0" applyBorder="1"/>
    <xf fontId="0" fillId="0" borderId="0" numFmtId="0" xfId="0"/>
    <xf fontId="4" fillId="0" borderId="0" numFmtId="16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7" zoomScale="80" workbookViewId="0">
      <selection activeCell="F13" activeCellId="0" sqref="F13"/>
    </sheetView>
  </sheetViews>
  <sheetFormatPr defaultRowHeight="14.25"/>
  <cols>
    <col customWidth="1" min="1" max="1" width="6.140625"/>
    <col customWidth="1" min="2" max="2" width="32"/>
    <col customWidth="1" min="3" max="3" width="32.42578125"/>
    <col customWidth="1" min="4" max="4" width="13.85546875"/>
    <col customWidth="1" min="5" max="5" width="12.42578125"/>
    <col customWidth="1" min="6" max="8" width="16"/>
    <col customWidth="1" min="9" max="9" width="12.7109375"/>
    <col customWidth="1" min="10" max="11" width="16.140625"/>
    <col customWidth="1" min="12" max="12" width="17.140625"/>
    <col customWidth="1" min="13" max="13" width="9.7109375"/>
    <col customWidth="1" min="15" max="15" width="12.7109375"/>
  </cols>
  <sheetData>
    <row r="1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64.7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7.2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5" customFormat="1" ht="15" customHeight="1">
      <c r="A4" s="6" t="s">
        <v>2</v>
      </c>
      <c r="B4" s="7" t="s">
        <v>3</v>
      </c>
      <c r="C4" s="7" t="s">
        <v>4</v>
      </c>
      <c r="D4" s="6" t="s">
        <v>5</v>
      </c>
      <c r="E4" s="8" t="s">
        <v>6</v>
      </c>
      <c r="F4" s="9" t="s">
        <v>7</v>
      </c>
      <c r="G4" s="10"/>
      <c r="H4" s="10"/>
      <c r="I4" s="10"/>
      <c r="J4" s="10"/>
      <c r="K4" s="11" t="s">
        <v>8</v>
      </c>
      <c r="L4" s="11" t="s">
        <v>9</v>
      </c>
    </row>
    <row r="5" s="5" customFormat="1" ht="27" customHeight="1">
      <c r="A5" s="6"/>
      <c r="B5" s="7"/>
      <c r="C5" s="7"/>
      <c r="D5" s="6"/>
      <c r="E5" s="8"/>
      <c r="F5" s="12" t="s">
        <v>10</v>
      </c>
      <c r="G5" s="13"/>
      <c r="H5" s="13"/>
      <c r="I5" s="13"/>
      <c r="J5" s="13"/>
      <c r="K5" s="14"/>
      <c r="L5" s="14"/>
    </row>
    <row r="6" s="5" customFormat="1" ht="57">
      <c r="A6" s="6"/>
      <c r="B6" s="7"/>
      <c r="C6" s="7"/>
      <c r="D6" s="6"/>
      <c r="E6" s="8"/>
      <c r="F6" s="15" t="s">
        <v>11</v>
      </c>
      <c r="G6" s="15" t="s">
        <v>12</v>
      </c>
      <c r="H6" s="15" t="s">
        <v>13</v>
      </c>
      <c r="I6" s="7" t="s">
        <v>14</v>
      </c>
      <c r="J6" s="16" t="s">
        <v>15</v>
      </c>
      <c r="K6" s="17"/>
      <c r="L6" s="17"/>
    </row>
    <row r="7" s="5" customFormat="1">
      <c r="A7" s="18">
        <v>1</v>
      </c>
      <c r="B7" s="18">
        <v>2</v>
      </c>
      <c r="C7" s="18">
        <v>3</v>
      </c>
      <c r="D7" s="19">
        <v>4</v>
      </c>
      <c r="E7" s="19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9">
        <v>11</v>
      </c>
      <c r="L7" s="19">
        <v>12</v>
      </c>
    </row>
    <row r="8" ht="67.5" customHeight="1">
      <c r="A8" s="20" t="s">
        <v>16</v>
      </c>
      <c r="B8" s="21" t="s">
        <v>17</v>
      </c>
      <c r="C8" s="22" t="s">
        <v>17</v>
      </c>
      <c r="D8" s="23" t="s">
        <v>18</v>
      </c>
      <c r="E8" s="22">
        <v>5</v>
      </c>
      <c r="F8" s="24">
        <v>1612.0999999999999</v>
      </c>
      <c r="G8" s="24">
        <v>1680</v>
      </c>
      <c r="H8" s="24">
        <v>1850</v>
      </c>
      <c r="I8" s="25">
        <f>STDEV(F8:H8)/J8</f>
        <v>0.071496363220959827</v>
      </c>
      <c r="J8" s="26">
        <f>ROUND(AVERAGE(F8:H8),4)</f>
        <v>1714.0332999999998</v>
      </c>
      <c r="K8" s="26">
        <f>F8</f>
        <v>1612.0999999999999</v>
      </c>
      <c r="L8" s="27">
        <f>E8*K8</f>
        <v>8060.5</v>
      </c>
    </row>
    <row r="9" s="28" customFormat="1" ht="24" customHeight="1">
      <c r="A9" s="29" t="s">
        <v>19</v>
      </c>
      <c r="B9" s="30"/>
      <c r="C9" s="30"/>
      <c r="D9" s="30"/>
      <c r="E9" s="30"/>
      <c r="F9" s="30"/>
      <c r="G9" s="30"/>
      <c r="H9" s="30"/>
      <c r="I9" s="30"/>
      <c r="J9" s="31"/>
      <c r="K9" s="31"/>
      <c r="L9" s="32">
        <f>SUM(L8:L8)</f>
        <v>8060.5</v>
      </c>
    </row>
    <row r="10" ht="17.25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ht="68.25" hidden="1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ht="17.25">
      <c r="A12" s="35"/>
      <c r="B12" s="36"/>
      <c r="C12" s="36"/>
      <c r="D12" s="36"/>
      <c r="E12" s="36"/>
      <c r="F12" s="36"/>
      <c r="G12" s="37"/>
      <c r="H12" s="37"/>
    </row>
    <row r="13" ht="19.5" customHeight="1">
      <c r="G13" s="37"/>
      <c r="H13" s="37"/>
    </row>
    <row r="14" ht="30" customHeight="1"/>
    <row r="15" ht="28.5" customHeight="1"/>
    <row r="16" ht="25.5" customHeight="1"/>
    <row r="17" ht="15" customHeight="1"/>
    <row r="20" ht="42.75" customHeight="1"/>
    <row r="21" ht="35.25" customHeight="1"/>
    <row r="23" ht="15" customHeight="1"/>
    <row r="24" ht="18.75" customHeight="1"/>
    <row r="26" ht="15" customHeight="1"/>
    <row r="28" ht="26.25" customHeight="1"/>
    <row r="29" ht="40.5" customHeight="1"/>
    <row r="30" ht="27" customHeight="1"/>
    <row r="32" ht="31.5" customHeight="1"/>
    <row r="33" ht="24.75" customHeight="1"/>
    <row r="34" ht="24" customHeight="1"/>
    <row r="35" ht="15" customHeight="1"/>
    <row r="38" ht="47.25" customHeight="1"/>
    <row r="39" ht="62.25" customHeight="1"/>
    <row r="40" ht="57" customHeight="1"/>
    <row r="41" ht="15" customHeight="1"/>
    <row r="42" ht="32.25" customHeight="1"/>
    <row r="44" ht="15" customHeight="1"/>
    <row r="45" ht="18.75" customHeight="1"/>
    <row r="47" ht="15" customHeight="1"/>
    <row r="50" ht="15" customHeight="1"/>
    <row r="53" ht="15" customHeight="1"/>
    <row r="56" ht="15" customHeight="1"/>
    <row r="59" ht="15" customHeight="1"/>
    <row r="62" ht="15" customHeight="1"/>
    <row r="68" ht="15" customHeight="1"/>
    <row r="71" ht="15" customHeight="1"/>
    <row r="74" ht="15" customHeight="1"/>
    <row r="77" ht="15" customHeight="1"/>
    <row r="80" ht="15" customHeight="1"/>
    <row r="83" ht="15" customHeight="1"/>
    <row r="86" ht="15" customHeight="1"/>
    <row r="89" ht="15" customHeight="1"/>
    <row r="92" ht="15" customHeight="1"/>
    <row r="93" ht="15.75"/>
    <row r="94" ht="15.75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40"/>
      <c r="L94" s="41"/>
    </row>
    <row r="95" ht="15" customHeight="1"/>
    <row r="98" ht="15" customHeight="1"/>
    <row r="101" ht="15" customHeight="1"/>
    <row r="103" ht="32.25" customHeight="1"/>
    <row r="104" ht="15" customHeight="1"/>
    <row r="106" ht="27.75" customHeight="1"/>
    <row r="107" ht="15" customHeight="1"/>
    <row r="110" ht="15" customHeight="1"/>
    <row r="113" ht="15" customHeight="1"/>
    <row r="116" ht="15" customHeight="1"/>
  </sheetData>
  <mergeCells count="14">
    <mergeCell ref="A1:L1"/>
    <mergeCell ref="A2:L2"/>
    <mergeCell ref="A4:A6"/>
    <mergeCell ref="B4:B6"/>
    <mergeCell ref="C4:C6"/>
    <mergeCell ref="D4:D6"/>
    <mergeCell ref="E4:E6"/>
    <mergeCell ref="F4:J4"/>
    <mergeCell ref="K4:K6"/>
    <mergeCell ref="L4:L6"/>
    <mergeCell ref="F5:J5"/>
    <mergeCell ref="A9:J9"/>
    <mergeCell ref="A10:L10"/>
    <mergeCell ref="A11:L1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Иванова Алина Николаевна</cp:lastModifiedBy>
  <cp:revision>1</cp:revision>
  <dcterms:created xsi:type="dcterms:W3CDTF">2006-09-16T00:00:00Z</dcterms:created>
  <dcterms:modified xsi:type="dcterms:W3CDTF">2026-08-14T11:43:45Z</dcterms:modified>
</cp:coreProperties>
</file>