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Лист1!$B$1</definedName>
  </definedNames>
  <calcPr calcId="144525"/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U8" i="1" l="1"/>
  <c r="T8" i="1"/>
  <c r="T28" i="1" s="1"/>
  <c r="U28" i="1" l="1"/>
</calcChain>
</file>

<file path=xl/sharedStrings.xml><?xml version="1.0" encoding="utf-8"?>
<sst xmlns="http://schemas.openxmlformats.org/spreadsheetml/2006/main" count="97" uniqueCount="73">
  <si>
    <t>Базовый тариф, мин.</t>
  </si>
  <si>
    <t>Базовый тариф, макс.</t>
  </si>
  <si>
    <t>ТС</t>
  </si>
  <si>
    <t>гос.№</t>
  </si>
  <si>
    <t>Коэфициент территории (КТ)</t>
  </si>
  <si>
    <t>Коэфициент аварийности и выплат (КБМ)</t>
  </si>
  <si>
    <t>№,п/п</t>
  </si>
  <si>
    <t>Коэффициент в зависимости от возраста и стажа водителя, КВС</t>
  </si>
  <si>
    <t>Коэффициент в зависимости от мощности двигателя легк. авто (ТС В,ВЕ), КМ</t>
  </si>
  <si>
    <t>Коэффициент от периода использования ТС, КС</t>
  </si>
  <si>
    <t>Коэффициент от наличия управления ТС с прицепом к нему,КПр</t>
  </si>
  <si>
    <t>Коэффициент от срока страхования ТС, КП</t>
  </si>
  <si>
    <t>Мощность двигателя, л.с.</t>
  </si>
  <si>
    <t>Категория транспортного средства</t>
  </si>
  <si>
    <t xml:space="preserve">Разрешённая максимальная масса (кг.)   ТС  </t>
  </si>
  <si>
    <t xml:space="preserve">Количество мест (шт.)  в ТС </t>
  </si>
  <si>
    <t>Стоимость страховки, мин., руб.</t>
  </si>
  <si>
    <t>Стоимость страховки макс., руб.</t>
  </si>
  <si>
    <t>ИТОГО:</t>
  </si>
  <si>
    <t>Дата окончания действия страхового полиса</t>
  </si>
  <si>
    <t>Тарифный метод</t>
  </si>
  <si>
    <t>Тарифный метод - ч. 8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</si>
  <si>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1.    Используемый метод определения НМЦК</t>
  </si>
  <si>
    <t>2.    Обоснование использования выбранных методов</t>
  </si>
  <si>
    <t>3.    Реквизиты документов, на основании которых выполнялись расчеты НМЦК:</t>
  </si>
  <si>
    <t>4.    Расчет НМЦК</t>
  </si>
  <si>
    <t>Обоснование начальной (максимальной) цены контракта по определению исполнителя на оказание услуг по обязательному страхованию гражданской ответственности владельцев транспортных средств (ОСАГО) для нужд ФГБУЗ ЦМСЧ №120 ФМБА России</t>
  </si>
  <si>
    <t>Используемый метод определения цены контракта с обоснованием:</t>
  </si>
  <si>
    <t>Используемые сокращения:
ТБ - базовая ставка страхового тарифа;
КТ - коэффициент территории преимущественного использования транспортного средства;
КО - коэффициент страховых тарифов в зависимости от наличия сведений о количестве лиц, допущенных к управлению транспортным средством;
КМ - коэффициент страховых тарифов в зависимости от технических характеристик транспортного средства, в частности мощности двигателя;
КБМ - коэффициент страховых тарифов в зависимости от наличия или отсутствия страховых возмещений при наступлении страховых случаев, произошедших в период действия предыдущих договоров обязательного страхования. Кбм рассчитан в соответствии с данными указанными в базе РСА. При расчете Кбм должен быть применен в соответствии со сведениями, указанными в Обосновании Н(М)ЦК.</t>
  </si>
  <si>
    <t>Дата составления НМЦК</t>
  </si>
  <si>
    <t>Тарифный метод. НМЦК(тариф)=VЦ(тариф)
Где: V - количество закупаемого товара (работы, услуги)
Ц (тариф) -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актом.
Тарифы установлены Указанием Банка России от 04.12.2018 N 5000-У "О предельных размерах базовых ставок страховых тарифов (их минимальных и максимальных значений, выраженных в рублях), коэффициентах страховых тарифов, требованиях к структуре страховых тарифов, а также порядке их применения страховщиками при определении страховой премии по договору обязательного страхования гражданской ответственности владельцев транспортных средств"</t>
  </si>
  <si>
    <t>Указание Банка России от 8 декабря 2021 г. № 6007-У “О страховых тарифах по обязательному страхованию гражданской ответственности владельцев транспортных средств”</t>
  </si>
  <si>
    <t>Период использования транспортных средств: 12 месяцев.
Количество лиц, допущенных к управлению транспортными средствами - не ограничено.
Место регистрации транспортных средств: все автомобили зарегистрированы в ЗАТО Александровск, г. Снежногорск, Полярный, Гаджиево</t>
  </si>
  <si>
    <t>D</t>
  </si>
  <si>
    <t xml:space="preserve">Документом о регистрации является:
 - для легковых транспортных средств - паспорт транспортного средства (ПТС).
- для спецтехники - паспорт самоходной машины (ПСМ).
Страховая премия (Т) определяется по формуле:
Т= Σi (ТБ х КТ х КО х КМ х КБМ х КС х КН) = 228823,51
НМЦК (тариф) = Т = 228823,51
</t>
  </si>
  <si>
    <t>Газель Нехт</t>
  </si>
  <si>
    <t>Атлас Sollers</t>
  </si>
  <si>
    <t>Fiat Ducato</t>
  </si>
  <si>
    <t>Ssang Yong Rexton RJ4</t>
  </si>
  <si>
    <t>Fiat Ducato (автобус)</t>
  </si>
  <si>
    <t>УАЗ Patriot</t>
  </si>
  <si>
    <t>УАЗ-174351</t>
  </si>
  <si>
    <t>ЛАДА 4х4</t>
  </si>
  <si>
    <t>УАЗ-29892</t>
  </si>
  <si>
    <t>Лада Гранта</t>
  </si>
  <si>
    <t>УАЗ 39623</t>
  </si>
  <si>
    <t>УАЗ ПАТРИОТ</t>
  </si>
  <si>
    <t>УАЗ-374195</t>
  </si>
  <si>
    <t>УАЗ-29891</t>
  </si>
  <si>
    <t>А 044 ХО 51</t>
  </si>
  <si>
    <t>В113ОС 51</t>
  </si>
  <si>
    <t>А 820 КН 51</t>
  </si>
  <si>
    <t>В105ОС 51</t>
  </si>
  <si>
    <t>У 346 КЕ 51</t>
  </si>
  <si>
    <t>А 892 КН 51</t>
  </si>
  <si>
    <t>А 891 КН 51</t>
  </si>
  <si>
    <t>У 087 МХ 51</t>
  </si>
  <si>
    <t>А 329 ХЕ 51</t>
  </si>
  <si>
    <t>Р 879 МХ 51</t>
  </si>
  <si>
    <t>Р 883 МХ 51</t>
  </si>
  <si>
    <t>У 086 МХ 51</t>
  </si>
  <si>
    <t>А 270 ХЕ 51</t>
  </si>
  <si>
    <t>А 260 ХА 51</t>
  </si>
  <si>
    <t>Р 890 МХ 51</t>
  </si>
  <si>
    <t>Р 886 МХ 51</t>
  </si>
  <si>
    <t>Р 887 МХ 51</t>
  </si>
  <si>
    <t>Р 889 МХ 51</t>
  </si>
  <si>
    <t>А 285 ХА 51</t>
  </si>
  <si>
    <t>М 193 МХ 51</t>
  </si>
  <si>
    <t>81.8</t>
  </si>
  <si>
    <t>В</t>
  </si>
  <si>
    <t>Коэффициент о количестве лиц, допущенных к управлению, КО</t>
  </si>
  <si>
    <t>Начальная (максимальная) цена контракта: 33 144  (Тридцать три тысячи) рублей 19 копейка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</si>
</sst>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7">
    <xf numFmtId="0" fontId="0" fillId="0" borderId="0" xfId="0"/>
    <xf numFmtId="2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0" fontId="0" fillId="0" borderId="0" xfId="0" applyFill="1"/>
    <xf numFmtId="4" fontId="1" fillId="0" borderId="1" xfId="0" applyNumberFormat="1" applyFont="1" applyFill="1" applyBorder="1" applyAlignment="1">
      <alignment wrapText="1"/>
    </xf>
    <xf numFmtId="2" fontId="1" fillId="0" borderId="5" xfId="0" applyNumberFormat="1" applyFont="1" applyBorder="1" applyAlignment="1">
      <alignment horizontal="center" vertical="center" wrapText="1"/>
    </xf>
    <xf numFmtId="2" fontId="0" fillId="0" borderId="0" xfId="0" applyNumberForma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7" fillId="0" borderId="1" xfId="1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/>
    </xf>
    <xf numFmtId="0" fontId="7" fillId="0" borderId="1" xfId="2" applyNumberFormat="1" applyFont="1" applyFill="1" applyBorder="1" applyAlignment="1">
      <alignment horizontal="center"/>
    </xf>
    <xf numFmtId="1" fontId="7" fillId="0" borderId="1" xfId="1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Fill="1" applyBorder="1"/>
  </cellXfs>
  <cellStyles count="3">
    <cellStyle name="Обычный" xfId="0" builtinId="0"/>
    <cellStyle name="Обычный_Расчет расхода топлива (вездеход)" xfId="2"/>
    <cellStyle name="Обычный_Расчет расхода топлива (с изменениями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2"/>
  <sheetViews>
    <sheetView tabSelected="1" topLeftCell="A24" zoomScale="70" zoomScaleNormal="70" workbookViewId="0">
      <selection activeCell="B1" sqref="B1:U41"/>
    </sheetView>
  </sheetViews>
  <sheetFormatPr defaultRowHeight="15" x14ac:dyDescent="0.25"/>
  <cols>
    <col min="1" max="1" width="4.28515625" customWidth="1"/>
    <col min="2" max="2" width="6.42578125" customWidth="1"/>
    <col min="3" max="3" width="25.7109375" customWidth="1"/>
    <col min="4" max="4" width="20.140625" customWidth="1"/>
    <col min="5" max="5" width="15.85546875" customWidth="1"/>
    <col min="6" max="6" width="29.7109375" customWidth="1"/>
    <col min="7" max="7" width="12.140625" customWidth="1"/>
    <col min="8" max="8" width="9.5703125" style="1" customWidth="1"/>
    <col min="9" max="9" width="10.7109375" customWidth="1"/>
    <col min="10" max="10" width="10" customWidth="1"/>
    <col min="11" max="11" width="9.28515625" customWidth="1"/>
    <col min="12" max="12" width="10.7109375" customWidth="1"/>
    <col min="13" max="13" width="10.5703125" customWidth="1"/>
    <col min="14" max="14" width="10.42578125" customWidth="1"/>
    <col min="15" max="15" width="11.42578125" customWidth="1"/>
    <col min="16" max="16" width="11.28515625" customWidth="1"/>
    <col min="17" max="17" width="11" customWidth="1"/>
    <col min="18" max="18" width="11.28515625" customWidth="1"/>
    <col min="19" max="19" width="15.140625" customWidth="1"/>
    <col min="20" max="20" width="16.85546875" customWidth="1"/>
    <col min="21" max="21" width="13.42578125" customWidth="1"/>
  </cols>
  <sheetData>
    <row r="1" spans="2:27" ht="37.9" customHeight="1" x14ac:dyDescent="0.3">
      <c r="B1" s="16" t="s">
        <v>26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7" ht="16.5" thickBot="1" x14ac:dyDescent="0.3">
      <c r="B2" s="2"/>
      <c r="C2" s="3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7" ht="19.5" thickBot="1" x14ac:dyDescent="0.35">
      <c r="B3" s="22" t="s">
        <v>22</v>
      </c>
      <c r="C3" s="23"/>
      <c r="D3" s="21" t="s">
        <v>20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20"/>
      <c r="U3" s="20"/>
      <c r="V3" s="1"/>
      <c r="W3" s="1"/>
      <c r="X3" s="1"/>
      <c r="Y3" s="1"/>
      <c r="Z3" s="1"/>
      <c r="AA3" s="1"/>
    </row>
    <row r="4" spans="2:27" ht="56.45" customHeight="1" thickBot="1" x14ac:dyDescent="0.35">
      <c r="B4" s="22" t="s">
        <v>23</v>
      </c>
      <c r="C4" s="23"/>
      <c r="D4" s="21" t="s">
        <v>21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1"/>
      <c r="W4" s="1"/>
      <c r="X4" s="1"/>
      <c r="Y4" s="1"/>
      <c r="Z4" s="1"/>
      <c r="AA4" s="1"/>
    </row>
    <row r="5" spans="2:27" ht="84.75" customHeight="1" thickBot="1" x14ac:dyDescent="0.35">
      <c r="B5" s="22" t="s">
        <v>24</v>
      </c>
      <c r="C5" s="23"/>
      <c r="D5" s="21" t="s">
        <v>31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20"/>
      <c r="U5" s="20"/>
      <c r="V5" s="1"/>
      <c r="W5" s="1"/>
      <c r="X5" s="1"/>
      <c r="Y5" s="1"/>
      <c r="Z5" s="1"/>
      <c r="AA5" s="1"/>
    </row>
    <row r="6" spans="2:27" ht="15.75" customHeight="1" thickBot="1" x14ac:dyDescent="0.35">
      <c r="B6" s="18" t="s">
        <v>25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1"/>
      <c r="W6" s="1"/>
      <c r="X6" s="1"/>
      <c r="Y6" s="1"/>
      <c r="Z6" s="1"/>
      <c r="AA6" s="1"/>
    </row>
    <row r="7" spans="2:27" ht="141.75" x14ac:dyDescent="0.25">
      <c r="B7" s="6" t="s">
        <v>6</v>
      </c>
      <c r="C7" s="6" t="s">
        <v>2</v>
      </c>
      <c r="D7" s="6" t="s">
        <v>3</v>
      </c>
      <c r="E7" s="6" t="s">
        <v>19</v>
      </c>
      <c r="F7" s="6" t="s">
        <v>12</v>
      </c>
      <c r="G7" s="6" t="s">
        <v>13</v>
      </c>
      <c r="H7" s="14" t="s">
        <v>14</v>
      </c>
      <c r="I7" s="6" t="s">
        <v>15</v>
      </c>
      <c r="J7" s="6" t="s">
        <v>0</v>
      </c>
      <c r="K7" s="6" t="s">
        <v>1</v>
      </c>
      <c r="L7" s="6" t="s">
        <v>4</v>
      </c>
      <c r="M7" s="6" t="s">
        <v>5</v>
      </c>
      <c r="N7" s="6" t="s">
        <v>71</v>
      </c>
      <c r="O7" s="51" t="s">
        <v>7</v>
      </c>
      <c r="P7" s="51" t="s">
        <v>8</v>
      </c>
      <c r="Q7" s="51" t="s">
        <v>10</v>
      </c>
      <c r="R7" s="51" t="s">
        <v>9</v>
      </c>
      <c r="S7" s="51" t="s">
        <v>11</v>
      </c>
      <c r="T7" s="6" t="s">
        <v>16</v>
      </c>
      <c r="U7" s="6" t="s">
        <v>17</v>
      </c>
    </row>
    <row r="8" spans="2:27" s="12" customFormat="1" ht="15.75" x14ac:dyDescent="0.25">
      <c r="B8" s="10">
        <v>1</v>
      </c>
      <c r="C8" s="38" t="s">
        <v>35</v>
      </c>
      <c r="D8" s="40" t="s">
        <v>49</v>
      </c>
      <c r="E8" s="11"/>
      <c r="F8" s="47">
        <v>105.2</v>
      </c>
      <c r="G8" s="46" t="s">
        <v>70</v>
      </c>
      <c r="H8" s="9"/>
      <c r="I8" s="10"/>
      <c r="J8" s="9">
        <v>1100</v>
      </c>
      <c r="K8" s="9">
        <v>5458</v>
      </c>
      <c r="L8" s="9">
        <v>1.1599999999999999</v>
      </c>
      <c r="M8" s="9">
        <v>0.52</v>
      </c>
      <c r="N8" s="9">
        <v>1.97</v>
      </c>
      <c r="O8" s="9">
        <v>1</v>
      </c>
      <c r="P8" s="9">
        <v>1.2</v>
      </c>
      <c r="Q8" s="9">
        <v>1</v>
      </c>
      <c r="R8" s="9">
        <v>1</v>
      </c>
      <c r="S8" s="9">
        <v>1</v>
      </c>
      <c r="T8" s="13">
        <f t="shared" ref="T8:T27" si="0">ROUND(J8*L8*M8*N8*O8*P8*Q8*R8*S8,2)</f>
        <v>1568.56</v>
      </c>
      <c r="U8" s="13">
        <f t="shared" ref="U8:U27" si="1">ROUND(K8*L8*M8*N8*O8*P8*Q8*R8*S8,2)</f>
        <v>7782.92</v>
      </c>
    </row>
    <row r="9" spans="2:27" ht="15.75" x14ac:dyDescent="0.25">
      <c r="B9" s="10">
        <v>2</v>
      </c>
      <c r="C9" s="38" t="s">
        <v>36</v>
      </c>
      <c r="D9" s="40" t="s">
        <v>50</v>
      </c>
      <c r="E9" s="11"/>
      <c r="F9" s="44">
        <v>147.5</v>
      </c>
      <c r="G9" s="46" t="s">
        <v>70</v>
      </c>
      <c r="H9" s="9"/>
      <c r="I9" s="10"/>
      <c r="J9" s="9">
        <v>1100</v>
      </c>
      <c r="K9" s="9">
        <v>5458</v>
      </c>
      <c r="L9" s="9">
        <v>1.1599999999999999</v>
      </c>
      <c r="M9" s="9">
        <v>0.52</v>
      </c>
      <c r="N9" s="9">
        <v>1.97</v>
      </c>
      <c r="O9" s="9">
        <v>1</v>
      </c>
      <c r="P9" s="9">
        <v>1.4</v>
      </c>
      <c r="Q9" s="9">
        <v>1</v>
      </c>
      <c r="R9" s="9">
        <v>1</v>
      </c>
      <c r="S9" s="9">
        <v>1</v>
      </c>
      <c r="T9" s="13">
        <f t="shared" si="0"/>
        <v>1829.99</v>
      </c>
      <c r="U9" s="13">
        <f t="shared" si="1"/>
        <v>9080.07</v>
      </c>
    </row>
    <row r="10" spans="2:27" ht="15.75" x14ac:dyDescent="0.25">
      <c r="B10" s="10">
        <v>3</v>
      </c>
      <c r="C10" s="39" t="s">
        <v>37</v>
      </c>
      <c r="D10" s="40" t="s">
        <v>51</v>
      </c>
      <c r="E10" s="11"/>
      <c r="F10" s="47">
        <v>110</v>
      </c>
      <c r="G10" s="46" t="s">
        <v>70</v>
      </c>
      <c r="H10" s="9"/>
      <c r="I10" s="10"/>
      <c r="J10" s="9">
        <v>1100</v>
      </c>
      <c r="K10" s="9">
        <v>5458</v>
      </c>
      <c r="L10" s="9">
        <v>1.1599999999999999</v>
      </c>
      <c r="M10" s="9">
        <v>0.52</v>
      </c>
      <c r="N10" s="9">
        <v>1.97</v>
      </c>
      <c r="O10" s="9">
        <v>1</v>
      </c>
      <c r="P10" s="9">
        <v>1.2</v>
      </c>
      <c r="Q10" s="9">
        <v>1</v>
      </c>
      <c r="R10" s="9">
        <v>1</v>
      </c>
      <c r="S10" s="9">
        <v>1</v>
      </c>
      <c r="T10" s="13">
        <f t="shared" si="0"/>
        <v>1568.56</v>
      </c>
      <c r="U10" s="13">
        <f t="shared" si="1"/>
        <v>7782.92</v>
      </c>
    </row>
    <row r="11" spans="2:27" ht="15.75" x14ac:dyDescent="0.25">
      <c r="B11" s="10">
        <v>4</v>
      </c>
      <c r="C11" s="38" t="s">
        <v>36</v>
      </c>
      <c r="D11" s="40" t="s">
        <v>52</v>
      </c>
      <c r="E11" s="11"/>
      <c r="F11" s="45">
        <v>147.51</v>
      </c>
      <c r="G11" s="46" t="s">
        <v>70</v>
      </c>
      <c r="H11" s="9"/>
      <c r="I11" s="10"/>
      <c r="J11" s="9">
        <v>1100</v>
      </c>
      <c r="K11" s="9">
        <v>5458</v>
      </c>
      <c r="L11" s="9">
        <v>1.1599999999999999</v>
      </c>
      <c r="M11" s="9">
        <v>0.52</v>
      </c>
      <c r="N11" s="9">
        <v>1.97</v>
      </c>
      <c r="O11" s="9">
        <v>1</v>
      </c>
      <c r="P11" s="9">
        <v>1.4</v>
      </c>
      <c r="Q11" s="9">
        <v>1</v>
      </c>
      <c r="R11" s="9">
        <v>1</v>
      </c>
      <c r="S11" s="9">
        <v>1</v>
      </c>
      <c r="T11" s="13">
        <f t="shared" si="0"/>
        <v>1829.99</v>
      </c>
      <c r="U11" s="13">
        <f t="shared" si="1"/>
        <v>9080.07</v>
      </c>
    </row>
    <row r="12" spans="2:27" ht="15.75" x14ac:dyDescent="0.25">
      <c r="B12" s="10">
        <v>5</v>
      </c>
      <c r="C12" s="40" t="s">
        <v>38</v>
      </c>
      <c r="D12" s="40" t="s">
        <v>53</v>
      </c>
      <c r="E12" s="11"/>
      <c r="F12" s="48">
        <v>220.4</v>
      </c>
      <c r="G12" s="46" t="s">
        <v>70</v>
      </c>
      <c r="H12" s="9"/>
      <c r="I12" s="10"/>
      <c r="J12" s="9">
        <v>1100</v>
      </c>
      <c r="K12" s="9">
        <v>5458</v>
      </c>
      <c r="L12" s="9">
        <v>1.1599999999999999</v>
      </c>
      <c r="M12" s="9">
        <v>0.52</v>
      </c>
      <c r="N12" s="9">
        <v>1.97</v>
      </c>
      <c r="O12" s="9">
        <v>1</v>
      </c>
      <c r="P12" s="9">
        <v>1.6</v>
      </c>
      <c r="Q12" s="9">
        <v>1</v>
      </c>
      <c r="R12" s="9">
        <v>1</v>
      </c>
      <c r="S12" s="9">
        <v>1</v>
      </c>
      <c r="T12" s="13">
        <f t="shared" si="0"/>
        <v>2091.42</v>
      </c>
      <c r="U12" s="13">
        <f t="shared" si="1"/>
        <v>10377.219999999999</v>
      </c>
    </row>
    <row r="13" spans="2:27" ht="15.75" x14ac:dyDescent="0.25">
      <c r="B13" s="10">
        <v>6</v>
      </c>
      <c r="C13" s="41" t="s">
        <v>39</v>
      </c>
      <c r="D13" s="40" t="s">
        <v>54</v>
      </c>
      <c r="E13" s="11"/>
      <c r="F13" s="50">
        <v>110</v>
      </c>
      <c r="G13" s="46" t="s">
        <v>33</v>
      </c>
      <c r="H13" s="9"/>
      <c r="I13" s="10"/>
      <c r="J13" s="9">
        <v>1382</v>
      </c>
      <c r="K13" s="9">
        <v>7844</v>
      </c>
      <c r="L13" s="9">
        <v>1.1599999999999999</v>
      </c>
      <c r="M13" s="9">
        <v>0.52</v>
      </c>
      <c r="N13" s="9">
        <v>1.97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13">
        <f t="shared" si="0"/>
        <v>1642.24</v>
      </c>
      <c r="U13" s="13">
        <f t="shared" si="1"/>
        <v>9321.06</v>
      </c>
    </row>
    <row r="14" spans="2:27" ht="15.75" x14ac:dyDescent="0.25">
      <c r="B14" s="10">
        <v>7</v>
      </c>
      <c r="C14" s="40" t="s">
        <v>40</v>
      </c>
      <c r="D14" s="40" t="s">
        <v>55</v>
      </c>
      <c r="E14" s="11"/>
      <c r="F14" s="47">
        <v>115.6</v>
      </c>
      <c r="G14" s="46" t="s">
        <v>70</v>
      </c>
      <c r="H14" s="9"/>
      <c r="I14" s="10"/>
      <c r="J14" s="9">
        <v>1100</v>
      </c>
      <c r="K14" s="9">
        <v>5458</v>
      </c>
      <c r="L14" s="9">
        <v>1.1599999999999999</v>
      </c>
      <c r="M14" s="9">
        <v>0.52</v>
      </c>
      <c r="N14" s="9">
        <v>1.97</v>
      </c>
      <c r="O14" s="9">
        <v>1</v>
      </c>
      <c r="P14" s="9">
        <v>1.2</v>
      </c>
      <c r="Q14" s="9">
        <v>1</v>
      </c>
      <c r="R14" s="9">
        <v>1</v>
      </c>
      <c r="S14" s="9">
        <v>1</v>
      </c>
      <c r="T14" s="13">
        <f t="shared" si="0"/>
        <v>1568.56</v>
      </c>
      <c r="U14" s="13">
        <f t="shared" si="1"/>
        <v>7782.92</v>
      </c>
    </row>
    <row r="15" spans="2:27" ht="15.75" x14ac:dyDescent="0.25">
      <c r="B15" s="10">
        <v>8</v>
      </c>
      <c r="C15" s="40" t="s">
        <v>41</v>
      </c>
      <c r="D15" s="40" t="s">
        <v>56</v>
      </c>
      <c r="E15" s="11"/>
      <c r="F15" s="47">
        <v>128</v>
      </c>
      <c r="G15" s="46" t="s">
        <v>70</v>
      </c>
      <c r="H15" s="9"/>
      <c r="I15" s="10"/>
      <c r="J15" s="9">
        <v>1100</v>
      </c>
      <c r="K15" s="9">
        <v>5458</v>
      </c>
      <c r="L15" s="9">
        <v>1.1599999999999999</v>
      </c>
      <c r="M15" s="9">
        <v>0.52</v>
      </c>
      <c r="N15" s="9">
        <v>1.97</v>
      </c>
      <c r="O15" s="9">
        <v>1</v>
      </c>
      <c r="P15" s="9">
        <v>1.4</v>
      </c>
      <c r="Q15" s="9">
        <v>1</v>
      </c>
      <c r="R15" s="9">
        <v>1</v>
      </c>
      <c r="S15" s="9">
        <v>1</v>
      </c>
      <c r="T15" s="13">
        <f t="shared" si="0"/>
        <v>1829.99</v>
      </c>
      <c r="U15" s="13">
        <f t="shared" si="1"/>
        <v>9080.07</v>
      </c>
    </row>
    <row r="16" spans="2:27" ht="15.75" x14ac:dyDescent="0.25">
      <c r="B16" s="10">
        <v>9</v>
      </c>
      <c r="C16" s="40" t="s">
        <v>42</v>
      </c>
      <c r="D16" s="40" t="s">
        <v>57</v>
      </c>
      <c r="E16" s="11"/>
      <c r="F16" s="44" t="s">
        <v>69</v>
      </c>
      <c r="G16" s="46" t="s">
        <v>70</v>
      </c>
      <c r="H16" s="9"/>
      <c r="I16" s="10"/>
      <c r="J16" s="9">
        <v>1100</v>
      </c>
      <c r="K16" s="9">
        <v>5458</v>
      </c>
      <c r="L16" s="9">
        <v>1.1599999999999999</v>
      </c>
      <c r="M16" s="9">
        <v>0.52</v>
      </c>
      <c r="N16" s="9">
        <v>1.97</v>
      </c>
      <c r="O16" s="9">
        <v>1</v>
      </c>
      <c r="P16" s="9">
        <v>1.1000000000000001</v>
      </c>
      <c r="Q16" s="9">
        <v>1</v>
      </c>
      <c r="R16" s="9">
        <v>1</v>
      </c>
      <c r="S16" s="9">
        <v>1</v>
      </c>
      <c r="T16" s="13">
        <f t="shared" si="0"/>
        <v>1437.85</v>
      </c>
      <c r="U16" s="13">
        <f t="shared" si="1"/>
        <v>7134.34</v>
      </c>
    </row>
    <row r="17" spans="2:21" ht="15.75" x14ac:dyDescent="0.25">
      <c r="B17" s="10">
        <v>10</v>
      </c>
      <c r="C17" s="40" t="s">
        <v>43</v>
      </c>
      <c r="D17" s="40" t="s">
        <v>58</v>
      </c>
      <c r="E17" s="11"/>
      <c r="F17" s="49">
        <v>112.2</v>
      </c>
      <c r="G17" s="46" t="s">
        <v>70</v>
      </c>
      <c r="H17" s="9"/>
      <c r="I17" s="10"/>
      <c r="J17" s="9">
        <v>1100</v>
      </c>
      <c r="K17" s="9">
        <v>5458</v>
      </c>
      <c r="L17" s="9">
        <v>1.1599999999999999</v>
      </c>
      <c r="M17" s="9">
        <v>0.52</v>
      </c>
      <c r="N17" s="9">
        <v>1.97</v>
      </c>
      <c r="O17" s="9">
        <v>1</v>
      </c>
      <c r="P17" s="9">
        <v>1.2</v>
      </c>
      <c r="Q17" s="9">
        <v>1</v>
      </c>
      <c r="R17" s="9">
        <v>1</v>
      </c>
      <c r="S17" s="9">
        <v>1</v>
      </c>
      <c r="T17" s="13">
        <f t="shared" si="0"/>
        <v>1568.56</v>
      </c>
      <c r="U17" s="13">
        <f t="shared" si="1"/>
        <v>7782.92</v>
      </c>
    </row>
    <row r="18" spans="2:21" ht="15.75" x14ac:dyDescent="0.25">
      <c r="B18" s="10">
        <v>11</v>
      </c>
      <c r="C18" s="40" t="s">
        <v>40</v>
      </c>
      <c r="D18" s="40" t="s">
        <v>59</v>
      </c>
      <c r="E18" s="11"/>
      <c r="F18" s="47">
        <v>128</v>
      </c>
      <c r="G18" s="46" t="s">
        <v>70</v>
      </c>
      <c r="H18" s="9"/>
      <c r="I18" s="10"/>
      <c r="J18" s="9">
        <v>1100</v>
      </c>
      <c r="K18" s="9">
        <v>5458</v>
      </c>
      <c r="L18" s="9">
        <v>1.1599999999999999</v>
      </c>
      <c r="M18" s="9">
        <v>0.52</v>
      </c>
      <c r="N18" s="9">
        <v>1.97</v>
      </c>
      <c r="O18" s="9">
        <v>1</v>
      </c>
      <c r="P18" s="9">
        <v>1.4</v>
      </c>
      <c r="Q18" s="9">
        <v>1</v>
      </c>
      <c r="R18" s="9">
        <v>1</v>
      </c>
      <c r="S18" s="9">
        <v>1</v>
      </c>
      <c r="T18" s="13">
        <f t="shared" si="0"/>
        <v>1829.99</v>
      </c>
      <c r="U18" s="13">
        <f t="shared" si="1"/>
        <v>9080.07</v>
      </c>
    </row>
    <row r="19" spans="2:21" ht="15.75" x14ac:dyDescent="0.25">
      <c r="B19" s="10">
        <v>12</v>
      </c>
      <c r="C19" s="40" t="s">
        <v>41</v>
      </c>
      <c r="D19" s="40" t="s">
        <v>60</v>
      </c>
      <c r="E19" s="11"/>
      <c r="F19" s="44">
        <v>128</v>
      </c>
      <c r="G19" s="46" t="s">
        <v>70</v>
      </c>
      <c r="H19" s="9"/>
      <c r="I19" s="10"/>
      <c r="J19" s="9">
        <v>1100</v>
      </c>
      <c r="K19" s="9">
        <v>5458</v>
      </c>
      <c r="L19" s="9">
        <v>1.1599999999999999</v>
      </c>
      <c r="M19" s="9">
        <v>0.52</v>
      </c>
      <c r="N19" s="9">
        <v>1.97</v>
      </c>
      <c r="O19" s="9">
        <v>1</v>
      </c>
      <c r="P19" s="9">
        <v>1.4</v>
      </c>
      <c r="Q19" s="9">
        <v>1</v>
      </c>
      <c r="R19" s="9">
        <v>1</v>
      </c>
      <c r="S19" s="9">
        <v>1</v>
      </c>
      <c r="T19" s="13">
        <f t="shared" si="0"/>
        <v>1829.99</v>
      </c>
      <c r="U19" s="13">
        <f t="shared" si="1"/>
        <v>9080.07</v>
      </c>
    </row>
    <row r="20" spans="2:21" ht="15.75" x14ac:dyDescent="0.25">
      <c r="B20" s="10">
        <v>13</v>
      </c>
      <c r="C20" s="38" t="s">
        <v>35</v>
      </c>
      <c r="D20" s="40" t="s">
        <v>61</v>
      </c>
      <c r="E20" s="11"/>
      <c r="F20" s="47">
        <v>105.2</v>
      </c>
      <c r="G20" s="46" t="s">
        <v>70</v>
      </c>
      <c r="H20" s="9"/>
      <c r="I20" s="10"/>
      <c r="J20" s="9">
        <v>1100</v>
      </c>
      <c r="K20" s="9">
        <v>5458</v>
      </c>
      <c r="L20" s="9">
        <v>1.1599999999999999</v>
      </c>
      <c r="M20" s="9">
        <v>0.52</v>
      </c>
      <c r="N20" s="9">
        <v>1.97</v>
      </c>
      <c r="O20" s="9">
        <v>1</v>
      </c>
      <c r="P20" s="9">
        <v>1.2</v>
      </c>
      <c r="Q20" s="9">
        <v>1</v>
      </c>
      <c r="R20" s="9">
        <v>1</v>
      </c>
      <c r="S20" s="9">
        <v>1</v>
      </c>
      <c r="T20" s="13">
        <f t="shared" si="0"/>
        <v>1568.56</v>
      </c>
      <c r="U20" s="13">
        <f t="shared" si="1"/>
        <v>7782.92</v>
      </c>
    </row>
    <row r="21" spans="2:21" ht="15.75" x14ac:dyDescent="0.25">
      <c r="B21" s="10">
        <v>14</v>
      </c>
      <c r="C21" s="40" t="s">
        <v>44</v>
      </c>
      <c r="D21" s="39" t="s">
        <v>62</v>
      </c>
      <c r="E21" s="11"/>
      <c r="F21" s="48">
        <v>88.5</v>
      </c>
      <c r="G21" s="46" t="s">
        <v>70</v>
      </c>
      <c r="H21" s="9"/>
      <c r="I21" s="10"/>
      <c r="J21" s="9">
        <v>1100</v>
      </c>
      <c r="K21" s="9">
        <v>5458</v>
      </c>
      <c r="L21" s="9">
        <v>1.1599999999999999</v>
      </c>
      <c r="M21" s="9">
        <v>0.52</v>
      </c>
      <c r="N21" s="9">
        <v>1.97</v>
      </c>
      <c r="O21" s="9">
        <v>1</v>
      </c>
      <c r="P21" s="9">
        <v>1.1000000000000001</v>
      </c>
      <c r="Q21" s="9">
        <v>1</v>
      </c>
      <c r="R21" s="9">
        <v>1</v>
      </c>
      <c r="S21" s="9">
        <v>1</v>
      </c>
      <c r="T21" s="13">
        <f t="shared" si="0"/>
        <v>1437.85</v>
      </c>
      <c r="U21" s="13">
        <f t="shared" si="1"/>
        <v>7134.34</v>
      </c>
    </row>
    <row r="22" spans="2:21" ht="15.75" x14ac:dyDescent="0.25">
      <c r="B22" s="10">
        <v>15</v>
      </c>
      <c r="C22" s="40" t="s">
        <v>45</v>
      </c>
      <c r="D22" s="40" t="s">
        <v>63</v>
      </c>
      <c r="E22" s="11"/>
      <c r="F22" s="47">
        <v>112.2</v>
      </c>
      <c r="G22" s="46" t="s">
        <v>70</v>
      </c>
      <c r="H22" s="9"/>
      <c r="I22" s="10"/>
      <c r="J22" s="9">
        <v>1100</v>
      </c>
      <c r="K22" s="9">
        <v>5458</v>
      </c>
      <c r="L22" s="9">
        <v>1.1599999999999999</v>
      </c>
      <c r="M22" s="9">
        <v>0.52</v>
      </c>
      <c r="N22" s="9">
        <v>1.97</v>
      </c>
      <c r="O22" s="9">
        <v>1</v>
      </c>
      <c r="P22" s="9">
        <v>1.2</v>
      </c>
      <c r="Q22" s="9">
        <v>1</v>
      </c>
      <c r="R22" s="9">
        <v>1</v>
      </c>
      <c r="S22" s="9">
        <v>1</v>
      </c>
      <c r="T22" s="13">
        <f t="shared" si="0"/>
        <v>1568.56</v>
      </c>
      <c r="U22" s="13">
        <f t="shared" si="1"/>
        <v>7782.92</v>
      </c>
    </row>
    <row r="23" spans="2:21" ht="15.75" x14ac:dyDescent="0.25">
      <c r="B23" s="10">
        <v>16</v>
      </c>
      <c r="C23" s="42" t="s">
        <v>43</v>
      </c>
      <c r="D23" s="42" t="s">
        <v>64</v>
      </c>
      <c r="E23" s="11"/>
      <c r="F23" s="48">
        <v>112.2</v>
      </c>
      <c r="G23" s="46" t="s">
        <v>70</v>
      </c>
      <c r="H23" s="9"/>
      <c r="I23" s="10"/>
      <c r="J23" s="9">
        <v>1100</v>
      </c>
      <c r="K23" s="9">
        <v>5458</v>
      </c>
      <c r="L23" s="9">
        <v>1.1599999999999999</v>
      </c>
      <c r="M23" s="9">
        <v>0.52</v>
      </c>
      <c r="N23" s="9">
        <v>1.97</v>
      </c>
      <c r="O23" s="9">
        <v>1</v>
      </c>
      <c r="P23" s="9">
        <v>1.2</v>
      </c>
      <c r="Q23" s="9">
        <v>1</v>
      </c>
      <c r="R23" s="9">
        <v>1</v>
      </c>
      <c r="S23" s="9">
        <v>1</v>
      </c>
      <c r="T23" s="13">
        <f t="shared" si="0"/>
        <v>1568.56</v>
      </c>
      <c r="U23" s="13">
        <f t="shared" si="1"/>
        <v>7782.92</v>
      </c>
    </row>
    <row r="24" spans="2:21" ht="15.75" x14ac:dyDescent="0.25">
      <c r="B24" s="10">
        <v>17</v>
      </c>
      <c r="C24" s="40" t="s">
        <v>46</v>
      </c>
      <c r="D24" s="40" t="s">
        <v>65</v>
      </c>
      <c r="E24" s="11"/>
      <c r="F24" s="48">
        <v>128</v>
      </c>
      <c r="G24" s="46" t="s">
        <v>70</v>
      </c>
      <c r="H24" s="9"/>
      <c r="I24" s="10"/>
      <c r="J24" s="9">
        <v>1100</v>
      </c>
      <c r="K24" s="9">
        <v>5458</v>
      </c>
      <c r="L24" s="9">
        <v>1.1599999999999999</v>
      </c>
      <c r="M24" s="9">
        <v>0.52</v>
      </c>
      <c r="N24" s="9">
        <v>1.97</v>
      </c>
      <c r="O24" s="9">
        <v>1</v>
      </c>
      <c r="P24" s="9">
        <v>1.4</v>
      </c>
      <c r="Q24" s="9">
        <v>1</v>
      </c>
      <c r="R24" s="9">
        <v>1</v>
      </c>
      <c r="S24" s="9">
        <v>1</v>
      </c>
      <c r="T24" s="13">
        <f t="shared" si="0"/>
        <v>1829.99</v>
      </c>
      <c r="U24" s="13">
        <f t="shared" si="1"/>
        <v>9080.07</v>
      </c>
    </row>
    <row r="25" spans="2:21" ht="15.75" x14ac:dyDescent="0.25">
      <c r="B25" s="10">
        <v>18</v>
      </c>
      <c r="C25" s="40" t="s">
        <v>47</v>
      </c>
      <c r="D25" s="40" t="s">
        <v>66</v>
      </c>
      <c r="E25" s="11"/>
      <c r="F25" s="47">
        <v>112.2</v>
      </c>
      <c r="G25" s="46" t="s">
        <v>70</v>
      </c>
      <c r="H25" s="9"/>
      <c r="I25" s="10"/>
      <c r="J25" s="9">
        <v>1100</v>
      </c>
      <c r="K25" s="9">
        <v>5458</v>
      </c>
      <c r="L25" s="9">
        <v>1.1599999999999999</v>
      </c>
      <c r="M25" s="9">
        <v>0.52</v>
      </c>
      <c r="N25" s="9">
        <v>1.97</v>
      </c>
      <c r="O25" s="9">
        <v>1</v>
      </c>
      <c r="P25" s="9">
        <v>1.2</v>
      </c>
      <c r="Q25" s="9">
        <v>1</v>
      </c>
      <c r="R25" s="9">
        <v>1</v>
      </c>
      <c r="S25" s="9">
        <v>1</v>
      </c>
      <c r="T25" s="13">
        <f t="shared" si="0"/>
        <v>1568.56</v>
      </c>
      <c r="U25" s="13">
        <f t="shared" si="1"/>
        <v>7782.92</v>
      </c>
    </row>
    <row r="26" spans="2:21" ht="15.75" x14ac:dyDescent="0.25">
      <c r="B26" s="10">
        <v>19</v>
      </c>
      <c r="C26" s="40" t="s">
        <v>44</v>
      </c>
      <c r="D26" s="40" t="s">
        <v>67</v>
      </c>
      <c r="E26" s="11"/>
      <c r="F26" s="47">
        <v>88.5</v>
      </c>
      <c r="G26" s="46" t="s">
        <v>70</v>
      </c>
      <c r="H26" s="9"/>
      <c r="I26" s="10"/>
      <c r="J26" s="9">
        <v>1100</v>
      </c>
      <c r="K26" s="9">
        <v>5458</v>
      </c>
      <c r="L26" s="9">
        <v>1.1599999999999999</v>
      </c>
      <c r="M26" s="9">
        <v>0.52</v>
      </c>
      <c r="N26" s="9">
        <v>1.97</v>
      </c>
      <c r="O26" s="9">
        <v>1</v>
      </c>
      <c r="P26" s="9">
        <v>1.1000000000000001</v>
      </c>
      <c r="Q26" s="9">
        <v>1</v>
      </c>
      <c r="R26" s="9">
        <v>1</v>
      </c>
      <c r="S26" s="9">
        <v>1</v>
      </c>
      <c r="T26" s="13">
        <f t="shared" si="0"/>
        <v>1437.85</v>
      </c>
      <c r="U26" s="13">
        <f t="shared" si="1"/>
        <v>7134.34</v>
      </c>
    </row>
    <row r="27" spans="2:21" ht="15.75" x14ac:dyDescent="0.25">
      <c r="B27" s="10">
        <v>20</v>
      </c>
      <c r="C27" s="40" t="s">
        <v>48</v>
      </c>
      <c r="D27" s="43" t="s">
        <v>68</v>
      </c>
      <c r="E27" s="11"/>
      <c r="F27" s="48">
        <v>112.2</v>
      </c>
      <c r="G27" s="46" t="s">
        <v>70</v>
      </c>
      <c r="H27" s="9"/>
      <c r="I27" s="10"/>
      <c r="J27" s="9">
        <v>1100</v>
      </c>
      <c r="K27" s="9">
        <v>5458</v>
      </c>
      <c r="L27" s="9">
        <v>1.1599999999999999</v>
      </c>
      <c r="M27" s="9">
        <v>0.52</v>
      </c>
      <c r="N27" s="9">
        <v>1.97</v>
      </c>
      <c r="O27" s="9">
        <v>1</v>
      </c>
      <c r="P27" s="9">
        <v>1.2</v>
      </c>
      <c r="Q27" s="9">
        <v>1</v>
      </c>
      <c r="R27" s="9">
        <v>1</v>
      </c>
      <c r="S27" s="9">
        <v>1</v>
      </c>
      <c r="T27" s="13">
        <f t="shared" si="0"/>
        <v>1568.56</v>
      </c>
      <c r="U27" s="13">
        <f t="shared" si="1"/>
        <v>7782.92</v>
      </c>
    </row>
    <row r="28" spans="2:21" ht="15.75" x14ac:dyDescent="0.25">
      <c r="B28" s="2"/>
      <c r="C28" s="2"/>
      <c r="D28" s="2"/>
      <c r="E28" s="2"/>
      <c r="F28" s="2"/>
      <c r="G28" s="2"/>
      <c r="H28" s="4"/>
      <c r="I28" s="2"/>
      <c r="J28" s="4"/>
      <c r="K28" s="4"/>
      <c r="L28" s="4"/>
      <c r="M28" s="4"/>
      <c r="N28" s="4"/>
      <c r="O28" s="4"/>
      <c r="P28" s="4"/>
      <c r="Q28" s="4"/>
      <c r="R28" s="5" t="s">
        <v>18</v>
      </c>
      <c r="S28" s="7"/>
      <c r="T28" s="8">
        <f>ROUND(SUM(T8:T27),2)</f>
        <v>33144.19</v>
      </c>
      <c r="U28" s="8">
        <f>ROUND(SUM(U8:U27),2)</f>
        <v>165628</v>
      </c>
    </row>
    <row r="29" spans="2:21" ht="15.75" thickBot="1" x14ac:dyDescent="0.3"/>
    <row r="30" spans="2:21" ht="117.75" customHeight="1" thickBot="1" x14ac:dyDescent="0.3">
      <c r="B30" s="30" t="s">
        <v>27</v>
      </c>
      <c r="C30" s="31"/>
      <c r="D30" s="32" t="s">
        <v>30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4"/>
    </row>
    <row r="31" spans="2:21" ht="15.75" thickBot="1" x14ac:dyDescent="0.3"/>
    <row r="32" spans="2:21" ht="138" customHeight="1" thickBot="1" x14ac:dyDescent="0.35">
      <c r="B32" s="35" t="s">
        <v>28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spans="2:21" ht="15.75" thickBot="1" x14ac:dyDescent="0.3"/>
    <row r="34" spans="2:21" ht="60" customHeight="1" thickBot="1" x14ac:dyDescent="0.35">
      <c r="B34" s="35" t="s">
        <v>32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</row>
    <row r="35" spans="2:21" ht="15.75" thickBot="1" x14ac:dyDescent="0.3"/>
    <row r="36" spans="2:21" ht="114.75" customHeight="1" thickBot="1" x14ac:dyDescent="0.3">
      <c r="B36" s="24" t="s">
        <v>34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6"/>
    </row>
    <row r="37" spans="2:21" ht="15.75" thickBot="1" x14ac:dyDescent="0.3">
      <c r="B37" s="12"/>
      <c r="C37" s="12"/>
      <c r="D37" s="12"/>
      <c r="E37" s="12"/>
      <c r="F37" s="12"/>
      <c r="G37" s="12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2:21" ht="16.5" customHeight="1" thickBot="1" x14ac:dyDescent="0.35">
      <c r="B38" s="27" t="s">
        <v>72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9"/>
    </row>
    <row r="39" spans="2:21" x14ac:dyDescent="0.25">
      <c r="B39" s="56"/>
      <c r="C39" s="56"/>
      <c r="D39" s="56"/>
      <c r="E39" s="12"/>
      <c r="F39" s="12"/>
      <c r="G39" s="12"/>
      <c r="H39" s="15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2:21" ht="18.75" x14ac:dyDescent="0.25">
      <c r="B40" s="55" t="s">
        <v>29</v>
      </c>
      <c r="C40" s="55"/>
      <c r="D40" s="55"/>
      <c r="E40" s="12"/>
      <c r="F40" s="12"/>
      <c r="G40" s="12"/>
      <c r="H40" s="15"/>
      <c r="I40" s="12"/>
      <c r="J40" s="12"/>
      <c r="K40" s="12"/>
      <c r="L40" s="12"/>
      <c r="M40" s="12"/>
      <c r="N40" s="12"/>
      <c r="O40" s="12"/>
      <c r="P40" s="12"/>
      <c r="Q40" s="12"/>
    </row>
    <row r="41" spans="2:21" ht="18.75" x14ac:dyDescent="0.25">
      <c r="B41" s="52">
        <v>46253</v>
      </c>
      <c r="C41" s="53"/>
      <c r="D41" s="53"/>
      <c r="E41" s="12"/>
      <c r="F41" s="12"/>
      <c r="G41" s="12"/>
      <c r="H41" s="15"/>
      <c r="I41" s="12"/>
      <c r="J41" s="12"/>
      <c r="K41" s="12"/>
      <c r="L41" s="12"/>
      <c r="M41" s="12"/>
      <c r="N41" s="12"/>
      <c r="O41" s="12"/>
      <c r="P41" s="12"/>
      <c r="Q41" s="12"/>
    </row>
    <row r="42" spans="2:21" x14ac:dyDescent="0.25">
      <c r="B42" s="54"/>
      <c r="C42" s="54"/>
      <c r="D42" s="54"/>
    </row>
  </sheetData>
  <mergeCells count="16">
    <mergeCell ref="B36:U36"/>
    <mergeCell ref="B38:U38"/>
    <mergeCell ref="B40:D40"/>
    <mergeCell ref="B41:D41"/>
    <mergeCell ref="B30:C30"/>
    <mergeCell ref="D30:U30"/>
    <mergeCell ref="B32:U32"/>
    <mergeCell ref="B34:U34"/>
    <mergeCell ref="B1:U1"/>
    <mergeCell ref="B6:U6"/>
    <mergeCell ref="D5:U5"/>
    <mergeCell ref="D4:U4"/>
    <mergeCell ref="D3:U3"/>
    <mergeCell ref="B3:C3"/>
    <mergeCell ref="B4:C4"/>
    <mergeCell ref="B5:C5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2026-08-19T12:20:43Z</dcterms:modified>
</cp:coreProperties>
</file>