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image/x-wmf" Extension="wmf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 цен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<sst xmlns="http://schemas.openxmlformats.org/spreadsheetml/2006/main" xmlns:a="http://schemas.openxmlformats.org/drawingml/2006/main" xmlns:a14="http://schemas.microsoft.com/office/drawing/2010/main" xmlns:a15="http://schemas.microsoft.com/office/drawing/2012/main" xmlns:asvg="http://schemas.microsoft.com/office/drawing/2016/SVG/main" xmlns:c="http://schemas.openxmlformats.org/drawingml/2006/chart" xmlns:co="http://ncloudtech.com" xmlns:co-ooxml="http://ncloudtech.com/ooxml" xmlns:m="http://schemas.openxmlformats.org/officeDocument/2006/math" xmlns:mc="http://schemas.openxmlformats.org/markup-compatibility/2006" xmlns:o="urn:schemas-microsoft-com:office:office" xmlns:p="http://schemas.openxmlformats.org/presentationml/2006/main" xmlns:pic="http://schemas.openxmlformats.org/drawingml/2006/picture" xmlns:r="http://schemas.openxmlformats.org/officeDocument/2006/relationships" xmlns:s="http://schemas.openxmlformats.org/officeDocument/2006/sharedTypes" xmlns:sl="http://schemas.openxmlformats.org/schemaLibrary/2006/main" xmlns:v="urn:schemas-microsoft-com:vml" xmlns:w="http://schemas.openxmlformats.org/wordprocessingml/2006/main" xmlns:w10="urn:schemas-microsoft-com:office:word" xmlns:w14="http://schemas.microsoft.com/office/word/2010/wordml" xmlns:w15="http://schemas.microsoft.com/office/word/2012/wordml" xmlns:wp="http://schemas.openxmlformats.org/drawingml/2006/wordprocessingDrawing" xmlns:wpg="http://schemas.microsoft.com/office/word/2010/wordprocessingGroup" xmlns:wps="http://schemas.microsoft.com/office/word/2010/wordprocessingShape" xmlns:x="urn:schemas-microsoft-com:office:excel" xmlns:x12ac="http://schemas.microsoft.com/office/spreadsheetml/2011/1/ac" xmlns:x14="http://schemas.microsoft.com/office/spreadsheetml/2009/9/main" xmlns:xdr="http://schemas.openxmlformats.org/drawingml/2006/spreadsheetDrawing" xmlns:xm="http://schemas.microsoft.com/office/excel/2006/main" mc:Ignorable="co co-ooxml w14 x14 w15">
  <si>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</si>
  <si>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Заказчик подтверждает, что:</t>
  </si>
  <si>
    <t>№</t>
  </si>
  <si>
    <t>Должность: специалист - эксперт</t>
  </si>
  <si>
    <t>Дата составления 26.08.2025</t>
  </si>
  <si>
    <t>оказание услуг по эвакуации транспортных средств, обращенных в собственность государства, на площадях исполнителя в  г. Псков</t>
  </si>
  <si>
    <t>Наименование предмета товара (работы, услуги)</t>
  </si>
  <si>
    <t>усл. ед.</t>
  </si>
  <si>
    <t>Ед. изм</t>
  </si>
  <si>
    <t>Коммерческое предложение №1           вх 53-12465   от 06.08.2026</t>
  </si>
  <si>
    <t>Кол-во</t>
  </si>
  <si>
    <r>
      <t xml:space="preserve">УТВЕРЖДЕНА
</t>
    </r>
  </si>
  <si>
    <t>Коммерческое предложение №2           вх 53-12469  от 06.08.2026</t>
  </si>
  <si>
    <t>Контрактный управляющий:</t>
  </si>
  <si>
    <t>Источник информации о цене (руб./ед.изм.)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</si>
  <si>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</si>
  <si>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Коммерческое предложение №3           вх 53-12463   от 06.08.2026</t>
  </si>
  <si>
    <t>-</t>
  </si>
  <si>
    <t>Применяемый коэффициент</t>
  </si>
  <si>
    <t>Форма</t>
  </si>
  <si>
    <t>ФИО: Фёдоров Виктор Фёдорович</t>
  </si>
  <si>
    <t xml:space="preserve">Средняя арифметическая цена за единицу     &lt;ц&gt; </t>
  </si>
  <si>
    <t>оказание услуг по приему и хранению транспортных средств, обращенных в собственность государства, на площадях исполнителя в  г. Псков</t>
  </si>
  <si>
    <t>Однородность совокупности значений выявленных цен, используемых в расчете Н(М)ЦК**</t>
  </si>
  <si>
    <t>Среднее квадратичное отклонение</t>
  </si>
  <si>
    <t>сутки</t>
  </si>
  <si>
    <r>
      <rPr>
        <rFont val="Times New Roman"/>
        <b val="true"/>
        <color rgb="000000" tint="0"/>
        <sz val="11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1"/>
      </rPr>
      <t xml:space="preserve">         (не должен превышать 33%)</t>
    </r>
  </si>
  <si>
    <t>Н(М)ЦК определяемая методом сопоставимых рыночных цен (анализа рынка)*</t>
  </si>
  <si>
    <r>
      <rPr>
        <rFont val="Times New Roman"/>
        <b val="true"/>
        <color rgb="000000" tint="0"/>
        <sz val="11"/>
      </rPr>
      <t xml:space="preserve">Расчет Н(М)ЦК по формуле   </t>
    </r>
    <r>
      <rPr>
        <rFont val="Times New Roman"/>
        <color rgb="000000" tint="0"/>
        <sz val="11"/>
      </rPr>
      <t xml:space="preserve">                                v - количество (объем) закупаемого товара (работы, услуги);
</t>
    </r>
    <r>
      <rPr>
        <rFont val="Times New Roman"/>
        <color rgb="000000" tint="0"/>
        <sz val="11"/>
      </rPr>
      <t xml:space="preserve">n - количество значений, используемых в расчете;
</t>
    </r>
    <r>
      <rPr>
        <rFont val="Times New Roman"/>
        <color rgb="000000" tint="0"/>
        <sz val="11"/>
      </rPr>
      <t xml:space="preserve">i - номер источника ценовой информации;
</t>
    </r>
    <r>
      <rPr>
        <rFont val="Times New Roman"/>
        <color rgb="000000" tint="0"/>
        <sz val="11"/>
      </rPr>
      <t xml:space="preserve">     - цена единицы</t>
    </r>
  </si>
  <si>
    <t>МТУ Росимущества в Псковской и Новгородской областях</t>
  </si>
  <si>
    <t>Обоснование начальной (максимальной) цены контракта на оказание услуг по приему и хранению транспортных средств, обращенных в собственность государства, на площадях исполнителя в  г. Псков</t>
  </si>
  <si>
    <t>Цена за единицу изм. (руб.)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</si>
  <si>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</si>
  <si>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Цена за единицу изм. с округлением (вниз) до сотых долей после запятой (руб.)</t>
  </si>
  <si>
    <t>Подпись:____________________________</t>
  </si>
  <si>
    <t>Характеристики объекта закупки</t>
  </si>
  <si>
    <t>Н(М)ЦК, контракта с учетом округления цены за единицу (руб.)</t>
  </si>
  <si>
    <t>Контактный телефон: 8(8162)765115 доб. 18</t>
  </si>
  <si>
    <t>Используемый метод определения НМЦК:</t>
  </si>
  <si>
    <r>
  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  </r>
    <r>
      <t xml:space="preserve"> </t>
    </r>
  </si>
  <si>
    <r>
      <t>В</t>
    </r>
    <r>
      <rPr>
        <rFont val="Times New Roman"/>
        <b val="true"/>
        <color rgb="000000" tint="0"/>
        <sz val="14"/>
      </rPr>
      <t>В результате проведенного расчета Н(М)Ц контракта составила (в руб.):</t>
    </r>
  </si>
  <si>
    <t xml:space="preserve">метод сопоставимых рыночных цен (анализа рынка) в соответствии с ч.6 ст.22 Федерального закона от 05.04.2013 №44-ФЗ.  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</si>
</sst>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00" formatCode="0.0000" numFmtId="1002"/>
    <numFmt co:extendedFormatCode="0.000" formatCode="0.000" numFmtId="1003"/>
    <numFmt co:extendedFormatCode="0.00" formatCode="0.00" numFmtId="1004"/>
    <numFmt co:extendedFormatCode="General" formatCode="General" numFmtId="1001"/>
  </numFmts>
  <fonts count="17">
    <font>
      <name val="Calibri"/>
      <sz val="11"/>
    </font>
    <font>
      <color theme="1" tint="0"/>
      <sz val="11"/>
      <scheme val="minor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rgb="000000" tint="0"/>
      <sz val="11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  <font>
      <name val="Times New Roman"/>
      <color theme="1" tint="0"/>
      <sz val="14"/>
    </font>
    <font>
      <name val="Times New Roman"/>
      <color rgb="000000" tint="0"/>
      <sz val="12"/>
    </font>
    <font>
      <name val="Times New Roman"/>
      <i val="true"/>
      <color theme="1" tint="0"/>
      <sz val="9"/>
    </font>
    <font>
      <name val="Times New Roman"/>
      <color theme="1" tint="0"/>
      <sz val="12"/>
    </font>
    <font>
      <name val="Times New Roman"/>
      <b val="true"/>
      <color rgb="000000" tint="0"/>
      <sz val="11"/>
    </font>
    <font>
      <name val="Times New Roman"/>
      <color rgb="000000" tint="0"/>
      <sz val="16"/>
    </font>
    <font>
      <name val="Times New Roman"/>
      <b val="true"/>
      <color theme="0" tint="0"/>
      <sz val="14"/>
    </font>
    <font>
      <name val="Times New Roman"/>
      <b val="true"/>
      <color theme="1" tint="0"/>
      <sz val="12"/>
    </font>
    <font>
      <name val="Times New Roman"/>
      <b val="true"/>
      <color theme="1" tint="0"/>
      <sz val="10"/>
    </font>
    <font>
      <name val="Times New Roman"/>
      <b val="true"/>
      <color theme="0" tint="0"/>
      <sz val="12"/>
    </font>
  </fonts>
  <fills count="2">
    <fill>
      <patternFill patternType="none"/>
    </fill>
    <fill>
      <patternFill patternType="gray125"/>
    </fill>
  </fills>
  <borders count="69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12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3" numFmtId="1000" quotePrefix="false">
      <alignment vertical="center"/>
      <protection locked="false"/>
    </xf>
    <xf applyAlignment="true" applyBorder="false" applyFill="false" applyFont="true" applyNumberFormat="true" borderId="0" fillId="0" fontId="4" numFmtId="1000" quotePrefix="false">
      <alignment vertical="center"/>
      <protection locked="false"/>
    </xf>
    <xf applyAlignment="true" applyBorder="false" applyFill="false" applyFont="true" applyNumberFormat="true" borderId="0" fillId="0" fontId="5" numFmtId="1000" quotePrefix="false">
      <alignment horizontal="left"/>
    </xf>
    <xf applyAlignment="true" applyBorder="false" applyFill="false" applyFont="true" applyNumberFormat="true" borderId="0" fillId="0" fontId="3" numFmtId="1000" quotePrefix="false">
      <alignment horizontal="left"/>
      <protection locked="false"/>
    </xf>
    <xf applyAlignment="true" applyBorder="false" applyFill="false" applyFont="true" applyNumberFormat="true" borderId="0" fillId="0" fontId="3" numFmtId="1000" quotePrefix="false">
      <alignment horizontal="left" vertical="top" wrapText="true"/>
      <protection locked="false"/>
    </xf>
    <xf applyAlignment="true" applyBorder="true" applyFill="false" applyFont="true" applyNumberFormat="true" borderId="1" fillId="0" fontId="6" numFmtId="1000" quotePrefix="false">
      <alignment horizontal="center" vertical="center" wrapText="true"/>
    </xf>
    <xf applyAlignment="true" applyBorder="true" applyFill="false" applyFont="false" borderId="2" fillId="0" fontId="1" numFmtId="0" quotePrefix="false">
      <alignment vertical="center" wrapText="true"/>
    </xf>
    <xf applyAlignment="true" applyBorder="false" applyFill="false" applyFont="true" applyNumberFormat="true" borderId="0" fillId="0" fontId="7" numFmtId="1000" quotePrefix="false">
      <alignment horizontal="justify" vertical="distributed" wrapText="true"/>
    </xf>
    <xf applyAlignment="true" applyBorder="true" applyFill="false" applyFont="true" applyNumberFormat="true" borderId="3" fillId="0" fontId="6" numFmtId="1000" quotePrefix="false">
      <alignment horizontal="center" vertical="center" wrapText="true"/>
    </xf>
    <xf applyAlignment="true" applyBorder="true" applyFill="false" applyFont="false" borderId="4" fillId="0" fontId="1" numFmtId="0" quotePrefix="false">
      <alignment vertical="center" wrapText="true"/>
    </xf>
    <xf applyAlignment="true" applyBorder="false" applyFill="false" applyFont="true" applyNumberFormat="true" borderId="0" fillId="0" fontId="3" numFmtId="1001" quotePrefix="false">
      <alignment horizontal="left" vertical="top" wrapText="true"/>
      <protection locked="false"/>
    </xf>
    <xf applyBorder="false" applyFill="false" applyFont="true" applyNumberFormat="true" borderId="0" fillId="0" fontId="3" numFmtId="1000" quotePrefix="false">
      <protection locked="false"/>
    </xf>
    <xf applyAlignment="true" applyBorder="true" applyFill="false" applyFont="false" borderId="5" fillId="0" fontId="1" numFmtId="0" quotePrefix="false">
      <alignment vertical="center" wrapText="true"/>
    </xf>
    <xf applyAlignment="true" applyBorder="true" applyFill="false" applyFont="true" applyNumberFormat="true" borderId="6" fillId="0" fontId="8" numFmtId="1000" quotePrefix="false">
      <alignment vertical="center" wrapText="true"/>
    </xf>
    <xf applyAlignment="true" applyBorder="false" applyFill="false" applyFont="true" applyNumberFormat="true" borderId="0" fillId="0" fontId="3" numFmtId="1000" quotePrefix="false">
      <alignment wrapText="true"/>
      <protection locked="false"/>
    </xf>
    <xf applyAlignment="true" applyBorder="false" applyFill="false" applyFont="true" applyNumberFormat="true" borderId="0" fillId="0" fontId="3" numFmtId="1002" quotePrefix="false">
      <alignment horizontal="center" vertical="center"/>
      <protection locked="false"/>
    </xf>
    <xf applyAlignment="true" applyBorder="true" applyFill="false" applyFont="false" borderId="7" fillId="0" fontId="1" numFmtId="0" quotePrefix="false">
      <alignment vertical="center" wrapText="true"/>
    </xf>
    <xf applyAlignment="true" applyBorder="false" applyFill="false" applyFont="true" applyNumberFormat="true" borderId="0" fillId="0" fontId="3" numFmtId="1000" quotePrefix="false">
      <alignment horizontal="center" wrapText="true"/>
      <protection locked="false"/>
    </xf>
    <xf applyAlignment="true" applyBorder="true" applyFill="false" applyFont="true" applyNumberFormat="true" borderId="3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6" numFmtId="1001" quotePrefix="false">
      <alignment horizontal="center" vertical="top" wrapText="true"/>
    </xf>
    <xf applyAlignment="true" applyBorder="true" applyFill="false" applyFont="true" applyNumberFormat="true" borderId="3" fillId="0" fontId="10" numFmtId="1003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vertical="top" wrapText="true"/>
      <protection locked="false"/>
    </xf>
    <xf applyAlignment="true" applyBorder="false" applyFill="false" applyFont="true" applyNumberFormat="true" borderId="0" fillId="0" fontId="5" numFmtId="1000" quotePrefix="false">
      <alignment horizontal="center"/>
      <protection locked="false"/>
    </xf>
    <xf applyAlignment="true" applyBorder="true" applyFill="false" applyFont="true" applyNumberFormat="true" borderId="8" fillId="0" fontId="10" numFmtId="1003" quotePrefix="false">
      <alignment horizontal="center" vertical="center" wrapText="true"/>
      <protection locked="false"/>
    </xf>
    <xf applyAlignment="true" applyBorder="true" applyFill="false" applyFont="true" applyNumberFormat="true" borderId="9" fillId="0" fontId="6" numFmtId="1000" quotePrefix="false">
      <alignment horizontal="center" vertical="center" wrapText="true"/>
    </xf>
    <xf applyAlignment="true" applyBorder="true" applyFill="false" applyFont="true" applyNumberFormat="true" borderId="10" fillId="0" fontId="6" numFmtId="1000" quotePrefix="false">
      <alignment horizontal="center" vertical="center" wrapText="true"/>
    </xf>
    <xf applyAlignment="true" applyBorder="true" applyFill="false" applyFont="true" applyNumberFormat="true" borderId="3" fillId="0" fontId="10" numFmtId="1004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6" numFmtId="1000" quotePrefix="false">
      <alignment horizontal="center" vertical="top" wrapText="true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true" applyFill="false" applyFont="true" applyNumberFormat="true" borderId="11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vertical="center" wrapText="true"/>
    </xf>
    <xf applyAlignment="true" applyBorder="true" applyFill="false" applyFont="true" applyNumberFormat="true" borderId="3" fillId="0" fontId="6" numFmtId="1004" quotePrefix="false">
      <alignment horizontal="center" vertical="top" wrapText="true"/>
    </xf>
    <xf applyAlignment="true" applyBorder="true" applyFill="false" applyFont="true" applyNumberFormat="true" borderId="12" fillId="0" fontId="6" numFmtId="1004" quotePrefix="false">
      <alignment horizontal="center" vertical="top" wrapText="true"/>
    </xf>
    <xf applyAlignment="true" applyBorder="true" applyFill="false" applyFont="true" applyNumberFormat="true" borderId="13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14" fillId="0" fontId="6" numFmtId="1004" quotePrefix="false">
      <alignment horizontal="center" vertical="top" wrapText="true"/>
    </xf>
    <xf applyAlignment="true" applyBorder="true" applyFill="false" applyFont="true" applyNumberFormat="true" borderId="3" fillId="0" fontId="11" numFmtId="1000" quotePrefix="false">
      <alignment horizontal="center" vertical="top" wrapText="true"/>
    </xf>
    <xf applyAlignment="true" applyBorder="true" applyFill="false" applyFont="true" applyNumberFormat="true" borderId="3" fillId="0" fontId="10" numFmtId="1003" quotePrefix="false">
      <alignment horizontal="center" vertical="center" wrapText="true"/>
    </xf>
    <xf applyAlignment="true" applyBorder="true" applyFill="false" applyFont="true" applyNumberFormat="true" borderId="15" fillId="0" fontId="6" numFmtId="1000" quotePrefix="false">
      <alignment horizontal="center" vertical="top" wrapText="true"/>
    </xf>
    <xf applyAlignment="true" applyBorder="true" applyFill="false" applyFont="true" applyNumberFormat="true" borderId="16" fillId="0" fontId="6" numFmtId="1000" quotePrefix="false">
      <alignment horizontal="center" vertical="top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4" numFmtId="1000" quotePrefix="false">
      <alignment horizontal="center" vertical="top" wrapText="true"/>
    </xf>
    <xf applyAlignment="true" applyBorder="true" applyFill="false" applyFont="true" applyNumberFormat="true" borderId="17" fillId="0" fontId="6" numFmtId="1000" quotePrefix="false">
      <alignment horizontal="center" vertical="top" wrapText="true"/>
    </xf>
    <xf applyAlignment="true" applyBorder="true" applyFill="false" applyFont="true" applyNumberFormat="true" borderId="18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19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  <xf applyAlignment="true" applyBorder="true" applyFill="false" applyFont="true" applyNumberFormat="true" borderId="20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21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22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8" fillId="0" fontId="3" numFmtId="1000" quotePrefix="false">
      <alignment horizontal="center" vertical="center" wrapText="true"/>
    </xf>
    <xf applyAlignment="true" applyBorder="true" applyFill="false" applyFont="true" applyNumberFormat="true" borderId="23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24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25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26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27" fillId="0" fontId="5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28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29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30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31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32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33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34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3" fillId="0" fontId="10" numFmtId="1000" quotePrefix="false">
      <alignment horizontal="center" vertical="center"/>
    </xf>
    <xf applyAlignment="true" applyBorder="false" applyFill="false" applyFont="true" applyNumberFormat="true" borderId="0" fillId="0" fontId="5" numFmtId="1000" quotePrefix="false">
      <alignment horizontal="right" vertical="center"/>
    </xf>
    <xf applyAlignment="true" applyBorder="true" applyFill="false" applyFont="true" applyNumberFormat="true" borderId="35" fillId="0" fontId="5" numFmtId="1000" quotePrefix="false">
      <alignment horizontal="center" vertical="center" wrapText="true"/>
      <protection locked="false"/>
    </xf>
    <xf applyAlignment="true" applyBorder="true" applyFill="false" applyFont="true" applyNumberFormat="true" borderId="36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37" fillId="0" fontId="5" numFmtId="1000" quotePrefix="false">
      <alignment horizontal="center" vertical="center" wrapText="true"/>
    </xf>
    <xf applyAlignment="true" applyBorder="true" applyFill="false" applyFont="true" applyNumberFormat="true" borderId="38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39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40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41" fillId="0" fontId="12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vertical="distributed" wrapText="true"/>
    </xf>
    <xf applyAlignment="true" applyBorder="true" applyFill="false" applyFont="true" applyNumberFormat="true" borderId="42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43" fillId="0" fontId="13" numFmtId="1003" quotePrefix="false">
      <alignment horizontal="left" vertical="center"/>
    </xf>
    <xf applyAlignment="true" applyBorder="true" applyFill="false" applyFont="true" applyNumberFormat="true" borderId="44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45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46" fillId="0" fontId="13" numFmtId="1003" quotePrefix="false">
      <alignment horizontal="left" vertical="center"/>
    </xf>
    <xf applyAlignment="true" applyBorder="true" applyFill="false" applyFont="true" applyNumberFormat="true" borderId="47" fillId="0" fontId="12" numFmtId="1000" quotePrefix="false">
      <alignment horizontal="center" vertical="center" wrapText="true"/>
      <protection locked="false"/>
    </xf>
    <xf applyAlignment="true" applyBorder="true" applyFill="false" applyFont="true" applyNumberFormat="true" borderId="48" fillId="0" fontId="5" numFmtId="1000" quotePrefix="false">
      <alignment horizontal="center" vertical="center" wrapText="true"/>
    </xf>
    <xf applyAlignment="true" applyBorder="true" applyFill="false" applyFont="true" applyNumberFormat="true" borderId="49" fillId="0" fontId="13" numFmtId="1003" quotePrefix="false">
      <alignment horizontal="left" vertical="center"/>
    </xf>
    <xf applyAlignment="true" applyBorder="true" applyFill="false" applyFont="true" applyNumberFormat="true" borderId="50" fillId="0" fontId="5" numFmtId="1000" quotePrefix="false">
      <alignment horizontal="center" vertical="center" wrapText="true"/>
    </xf>
    <xf applyAlignment="true" applyBorder="true" applyFill="false" applyFont="true" applyNumberFormat="true" borderId="51" fillId="0" fontId="13" numFmtId="1003" quotePrefix="false">
      <alignment horizontal="left" vertical="center"/>
    </xf>
    <xf applyAlignment="true" applyBorder="false" applyFill="false" applyFont="true" applyNumberFormat="true" borderId="0" fillId="0" fontId="13" numFmtId="1003" quotePrefix="false">
      <alignment vertical="center"/>
    </xf>
    <xf applyAlignment="true" applyBorder="true" applyFill="false" applyFont="true" applyNumberFormat="true" borderId="52" fillId="0" fontId="13" numFmtId="1003" quotePrefix="false">
      <alignment horizontal="left" vertical="center"/>
    </xf>
    <xf applyAlignment="true" applyBorder="true" applyFill="false" applyFont="true" applyNumberFormat="true" borderId="53" fillId="0" fontId="5" numFmtId="1000" quotePrefix="false">
      <alignment horizontal="center" vertical="center" wrapText="true"/>
    </xf>
    <xf applyAlignment="true" applyBorder="true" applyFill="false" applyFont="true" applyNumberFormat="true" borderId="54" fillId="0" fontId="13" numFmtId="1003" quotePrefix="false">
      <alignment horizontal="left" vertical="center"/>
    </xf>
    <xf applyAlignment="true" applyBorder="false" applyFill="false" applyFont="true" applyNumberFormat="true" borderId="0" fillId="0" fontId="5" numFmtId="1000" quotePrefix="false">
      <alignment vertical="center"/>
    </xf>
    <xf applyAlignment="true" applyBorder="true" applyFill="false" applyFont="true" applyNumberFormat="true" borderId="55" fillId="0" fontId="5" numFmtId="1000" quotePrefix="false">
      <alignment horizontal="center" vertical="center" wrapText="true"/>
    </xf>
    <xf applyAlignment="true" applyBorder="true" applyFill="false" applyFont="true" applyNumberFormat="true" borderId="56" fillId="0" fontId="13" numFmtId="1003" quotePrefix="false">
      <alignment horizontal="left" vertical="center"/>
    </xf>
    <xf applyAlignment="true" applyBorder="true" applyFill="false" applyFont="true" applyNumberFormat="true" borderId="57" fillId="0" fontId="5" numFmtId="1000" quotePrefix="false">
      <alignment horizontal="center" vertical="center" wrapText="true"/>
    </xf>
    <xf applyAlignment="true" applyBorder="true" applyFill="false" applyFont="true" applyNumberFormat="true" borderId="58" fillId="0" fontId="13" numFmtId="1003" quotePrefix="false">
      <alignment horizontal="left" vertical="center"/>
    </xf>
    <xf applyAlignment="true" applyBorder="true" applyFill="false" applyFont="true" applyNumberFormat="true" borderId="59" fillId="0" fontId="5" numFmtId="1000" quotePrefix="false">
      <alignment horizontal="center" vertical="center" wrapText="true"/>
    </xf>
    <xf applyAlignment="true" applyBorder="true" applyFill="false" applyFont="true" applyNumberFormat="true" borderId="60" fillId="0" fontId="13" numFmtId="1003" quotePrefix="false">
      <alignment horizontal="left" vertical="center"/>
    </xf>
    <xf applyAlignment="true" applyBorder="true" applyFill="false" applyFont="true" applyNumberFormat="true" borderId="61" fillId="0" fontId="5" numFmtId="1000" quotePrefix="false">
      <alignment horizontal="center" vertical="center" wrapText="true"/>
    </xf>
    <xf applyAlignment="true" applyBorder="true" applyFill="false" applyFont="true" applyNumberFormat="true" borderId="62" fillId="0" fontId="13" numFmtId="1003" quotePrefix="false">
      <alignment horizontal="left" vertical="center"/>
    </xf>
    <xf applyAlignment="true" applyBorder="true" applyFill="false" applyFont="true" applyNumberFormat="true" borderId="63" fillId="0" fontId="13" numFmtId="1003" quotePrefix="false">
      <alignment horizontal="left" vertical="center"/>
    </xf>
    <xf applyAlignment="true" applyBorder="true" applyFill="false" applyFont="true" applyNumberFormat="true" borderId="64" fillId="0" fontId="5" numFmtId="1000" quotePrefix="false">
      <alignment horizontal="center" vertical="center" wrapText="true"/>
    </xf>
    <xf applyAlignment="true" applyBorder="true" applyFill="false" applyFont="true" applyNumberFormat="true" borderId="65" fillId="0" fontId="13" numFmtId="1003" quotePrefix="false">
      <alignment horizontal="left" vertical="center"/>
    </xf>
    <xf applyAlignment="true" applyBorder="false" applyFill="false" applyFont="true" applyNumberFormat="true" borderId="0" fillId="0" fontId="5" numFmtId="1004" quotePrefix="false">
      <alignment vertical="center"/>
    </xf>
    <xf applyAlignment="true" applyBorder="true" applyFill="false" applyFont="true" applyNumberFormat="true" borderId="66" fillId="0" fontId="5" numFmtId="1000" quotePrefix="false">
      <alignment horizontal="center" vertical="center" wrapText="true"/>
    </xf>
    <xf applyAlignment="true" applyBorder="true" applyFill="false" applyFont="true" applyNumberFormat="true" borderId="67" fillId="0" fontId="13" numFmtId="1003" quotePrefix="false">
      <alignment horizontal="left" vertical="center"/>
    </xf>
    <xf applyAlignment="true" applyBorder="true" applyFill="false" applyFont="true" applyNumberFormat="true" borderId="68" fillId="0" fontId="5" numFmtId="1000" quotePrefix="false">
      <alignment horizontal="center" vertical="center" wrapText="true"/>
    </xf>
    <xf applyAlignment="true" applyBorder="true" applyFill="false" applyFont="true" applyNumberFormat="true" borderId="3" fillId="0" fontId="14" numFmtId="1003" quotePrefix="false">
      <alignment horizontal="center" vertical="center" wrapText="true"/>
    </xf>
    <xf applyAlignment="true" applyBorder="false" applyFill="false" applyFont="true" applyNumberFormat="true" borderId="0" fillId="0" fontId="11" numFmtId="1003" quotePrefix="false">
      <alignment vertical="center"/>
    </xf>
    <xf applyAlignment="true" applyBorder="true" applyFill="false" applyFont="true" applyNumberFormat="true" borderId="3" fillId="0" fontId="15" numFmtId="1003" quotePrefix="false">
      <alignment horizontal="center" vertical="center" wrapText="true"/>
    </xf>
    <xf applyAlignment="true" applyBorder="false" applyFill="false" applyFont="true" applyNumberFormat="true" borderId="0" fillId="0" fontId="16" numFmtId="1004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4" Target="../media/image4.wmf" Type="http://schemas.openxmlformats.org/officeDocument/2006/relationships/image"/>
  <Relationship Id="rId1" Target="../media/image1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7922636" y="6838950"/>
    <xdr:ext cx="1003712" cy="352425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044432" y="6534150"/>
    <xdr:ext cx="840103" cy="43815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817987" y="8134350"/>
    <xdr:ext cx="1441863" cy="466725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126375" y="7372350"/>
    <xdr:ext cx="152400" cy="22860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29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"/>
    <col customWidth="true" max="2" min="2" outlineLevel="0" style="1" width="21.1406246325922"/>
    <col customWidth="true" max="3" min="3" outlineLevel="0" style="1" width="9.0000001691661815"/>
    <col customWidth="true" max="4" min="4" outlineLevel="0" style="1" width="6.8554689819426944"/>
    <col customWidth="true" max="7" min="5" outlineLevel="0" style="1" width="11.710937625553026"/>
    <col bestFit="true" customWidth="true" max="8" min="8" outlineLevel="0" style="1" width="9.1406253092569258"/>
    <col customWidth="true" max="9" min="9" outlineLevel="0" style="1" width="12.855468643610331"/>
    <col customWidth="true" max="10" min="10" outlineLevel="0" style="1" width="11.999999323335274"/>
    <col customWidth="true" max="11" min="11" outlineLevel="0" style="1" width="14.285155650649505"/>
    <col customWidth="true" max="12" min="12" outlineLevel="0" style="1" width="20.85546864361033"/>
    <col customWidth="true" max="13" min="13" outlineLevel="0" style="1" width="11.855469151108876"/>
    <col customWidth="true" max="14" min="14" outlineLevel="0" style="1" width="12.570312654628463"/>
    <col customWidth="true" max="15" min="15" outlineLevel="0" style="1" width="12.425781129072613"/>
    <col bestFit="true" customWidth="true" max="16384" min="16" outlineLevel="0" style="1" width="9.1406253092569258"/>
  </cols>
  <sheetData>
    <row customHeight="true" ht="22.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26" t="s">
        <v>11</v>
      </c>
      <c r="M1" s="26" t="s"/>
      <c r="N1" s="26" t="s"/>
      <c r="O1" s="26" t="s"/>
    </row>
    <row customHeight="true" ht="78.75" outlineLevel="0" r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44" t="s">
        <v>29</v>
      </c>
      <c r="M2" s="44" t="s"/>
      <c r="N2" s="44" t="s"/>
      <c r="O2" s="44" t="s"/>
    </row>
    <row customHeight="true" ht="13.5" outlineLevel="0"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60" t="n"/>
      <c r="M3" s="60" t="n"/>
      <c r="N3" s="60" t="n"/>
      <c r="O3" s="60" t="n"/>
    </row>
    <row customHeight="true" ht="18.75" outlineLevel="0" r="4">
      <c r="A4" s="33" t="s">
        <v>19</v>
      </c>
      <c r="B4" s="33" t="s"/>
      <c r="C4" s="33" t="s"/>
      <c r="D4" s="33" t="s"/>
      <c r="E4" s="33" t="s"/>
      <c r="F4" s="33" t="s"/>
      <c r="G4" s="33" t="s"/>
      <c r="H4" s="33" t="s"/>
      <c r="I4" s="33" t="s"/>
      <c r="J4" s="33" t="s"/>
      <c r="K4" s="33" t="s"/>
      <c r="L4" s="33" t="s"/>
      <c r="M4" s="33" t="s"/>
      <c r="N4" s="33" t="s"/>
      <c r="O4" s="33" t="s"/>
    </row>
    <row customFormat="true" customHeight="true" ht="82.5" outlineLevel="0" r="5" s="3">
      <c r="A5" s="47" t="s">
        <v>30</v>
      </c>
      <c r="B5" s="48" t="s"/>
      <c r="C5" s="50" t="s"/>
      <c r="D5" s="51" t="s"/>
      <c r="E5" s="52" t="s"/>
      <c r="F5" s="54" t="s"/>
      <c r="G5" s="55" t="s"/>
      <c r="H5" s="56" t="s"/>
      <c r="I5" s="58" t="s"/>
      <c r="J5" s="59" t="s"/>
      <c r="K5" s="62" t="s"/>
      <c r="L5" s="63" t="s"/>
      <c r="M5" s="65" t="s"/>
      <c r="N5" s="66" t="s"/>
      <c r="O5" s="70" t="s"/>
    </row>
    <row customFormat="true" customHeight="true" ht="97.5" outlineLevel="0" r="6" s="3">
      <c r="A6" s="49" t="n"/>
      <c r="B6" s="53" t="s">
        <v>35</v>
      </c>
      <c r="C6" s="57" t="s">
        <v>22</v>
      </c>
      <c r="D6" s="61" t="s"/>
      <c r="E6" s="64" t="s"/>
      <c r="F6" s="67" t="s"/>
      <c r="G6" s="71" t="s"/>
      <c r="H6" s="73" t="s"/>
      <c r="I6" s="74" t="s"/>
      <c r="J6" s="75" t="s"/>
      <c r="K6" s="76" t="s"/>
      <c r="L6" s="78" t="s"/>
      <c r="M6" s="80" t="s"/>
      <c r="N6" s="81" t="s"/>
      <c r="O6" s="83" t="s"/>
    </row>
    <row customFormat="true" customHeight="true" ht="75" outlineLevel="0" r="7" s="3">
      <c r="A7" s="72" t="n"/>
      <c r="B7" s="72" t="s">
        <v>38</v>
      </c>
      <c r="C7" s="72" t="s">
        <v>41</v>
      </c>
      <c r="D7" s="84" t="s"/>
      <c r="E7" s="86" t="s"/>
      <c r="F7" s="90" t="s"/>
      <c r="G7" s="93" t="s"/>
      <c r="H7" s="95" t="s"/>
      <c r="I7" s="97" t="s"/>
      <c r="J7" s="99" t="s"/>
      <c r="K7" s="102" t="s"/>
      <c r="L7" s="105" t="s"/>
      <c r="M7" s="107" t="s"/>
      <c r="N7" s="72" t="n"/>
      <c r="O7" s="72" t="n"/>
    </row>
    <row customHeight="true" ht="53.25" outlineLevel="0" r="8">
      <c r="A8" s="12" t="s">
        <v>2</v>
      </c>
      <c r="B8" s="12" t="s">
        <v>6</v>
      </c>
      <c r="C8" s="12" t="s">
        <v>8</v>
      </c>
      <c r="D8" s="12" t="s">
        <v>10</v>
      </c>
      <c r="E8" s="12" t="s">
        <v>14</v>
      </c>
      <c r="F8" s="29" t="s"/>
      <c r="G8" s="30" t="s"/>
      <c r="H8" s="34" t="n"/>
      <c r="I8" s="36" t="s">
        <v>23</v>
      </c>
      <c r="J8" s="37" t="s"/>
      <c r="K8" s="39" t="s"/>
      <c r="L8" s="32" t="s">
        <v>27</v>
      </c>
      <c r="M8" s="42" t="s"/>
      <c r="N8" s="43" t="s"/>
      <c r="O8" s="46" t="s"/>
    </row>
    <row customHeight="true" ht="236.25" outlineLevel="0" r="9">
      <c r="A9" s="10" t="s"/>
      <c r="B9" s="13" t="s"/>
      <c r="C9" s="16" t="s"/>
      <c r="D9" s="20" t="s"/>
      <c r="E9" s="24" t="s">
        <v>9</v>
      </c>
      <c r="F9" s="24" t="s">
        <v>12</v>
      </c>
      <c r="G9" s="24" t="s">
        <v>16</v>
      </c>
      <c r="H9" s="32" t="s">
        <v>18</v>
      </c>
      <c r="I9" s="32" t="s">
        <v>21</v>
      </c>
      <c r="J9" s="32" t="s">
        <v>24</v>
      </c>
      <c r="K9" s="40" t="s">
        <v>26</v>
      </c>
      <c r="L9" s="45" t="s">
        <v>28</v>
      </c>
      <c r="M9" s="40" t="s">
        <v>31</v>
      </c>
      <c r="N9" s="40" t="s">
        <v>33</v>
      </c>
      <c r="O9" s="40" t="s">
        <v>36</v>
      </c>
    </row>
    <row customHeight="true" ht="166.5" outlineLevel="0" r="10">
      <c r="A10" s="9" t="n">
        <v>1</v>
      </c>
      <c r="B10" s="35" t="s">
        <v>22</v>
      </c>
      <c r="C10" s="38" t="s">
        <v>25</v>
      </c>
      <c r="D10" s="23" t="n">
        <v>3650</v>
      </c>
      <c r="E10" s="25" t="n">
        <v>120</v>
      </c>
      <c r="F10" s="28" t="n">
        <v>130</v>
      </c>
      <c r="G10" s="25" t="n">
        <v>140</v>
      </c>
      <c r="H10" s="31" t="s">
        <v>17</v>
      </c>
      <c r="I10" s="41" t="n">
        <f aca="false" ca="false" dt2D="false" dtr="false" t="normal">AVERAGE(E10:G10)</f>
        <v>130</v>
      </c>
      <c r="J10" s="68" t="n">
        <f aca="false" ca="false" dt2D="false" dtr="false" t="normal">SQRT(SUM(POWER(G10-I10, 2), POWER(F10-I10, 2), POWER(E10-I10, 2))/(COLUMNS(E10:G10)-1))</f>
        <v>10</v>
      </c>
      <c r="K10" s="68" t="n">
        <f aca="false" ca="false" dt2D="false" dtr="false" t="normal">J10/I10*100</f>
        <v>7.6923076923076925</v>
      </c>
      <c r="L10" s="41" t="n">
        <f aca="false" ca="false" dt2D="false" dtr="false" t="normal">D10/3*SUM(E10:G10)</f>
        <v>474500.00000000006</v>
      </c>
      <c r="M10" s="108" t="n">
        <f aca="false" ca="false" dt2D="false" dtr="false" t="normal">L10/D10</f>
        <v>130.00000000000003</v>
      </c>
      <c r="N10" s="108" t="n">
        <f aca="false" ca="false" dt2D="false" dtr="false" t="normal">ROUNDDOWN(M10, 2)</f>
        <v>130.00000000000003</v>
      </c>
      <c r="O10" s="110" t="n">
        <f aca="false" ca="false" dt2D="false" dtr="false" t="normal">N10*D10</f>
        <v>474500.00000000012</v>
      </c>
    </row>
    <row customHeight="true" ht="166.5" outlineLevel="0" r="11">
      <c r="A11" s="9" t="n">
        <v>2</v>
      </c>
      <c r="B11" s="17" t="s">
        <v>5</v>
      </c>
      <c r="C11" s="22" t="s">
        <v>7</v>
      </c>
      <c r="D11" s="23" t="n">
        <v>15</v>
      </c>
      <c r="E11" s="25" t="n">
        <v>7500</v>
      </c>
      <c r="F11" s="28" t="n">
        <v>8000</v>
      </c>
      <c r="G11" s="25" t="n">
        <v>8500</v>
      </c>
      <c r="H11" s="31" t="s">
        <v>17</v>
      </c>
      <c r="I11" s="41" t="n">
        <f aca="false" ca="false" dt2D="false" dtr="false" t="normal">AVERAGE(E11:G11)</f>
        <v>8000</v>
      </c>
      <c r="J11" s="68" t="n">
        <f aca="false" ca="false" dt2D="false" dtr="false" t="normal">SQRT(SUM(POWER(G11-I11, 2), POWER(F11-I11, 2), POWER(E11-I11, 2))/(COLUMNS(E11:G11)-1))</f>
        <v>500</v>
      </c>
      <c r="K11" s="68" t="n">
        <f aca="false" ca="false" dt2D="false" dtr="false" t="normal">J11/I11*100</f>
        <v>6.25</v>
      </c>
      <c r="L11" s="41" t="n">
        <f aca="false" ca="false" dt2D="false" dtr="false" t="normal">D11/3*SUM(E11:G11)</f>
        <v>120000</v>
      </c>
      <c r="M11" s="108" t="n">
        <f aca="false" ca="false" dt2D="false" dtr="false" t="normal">L11/D11</f>
        <v>8000</v>
      </c>
      <c r="N11" s="108" t="n">
        <f aca="false" ca="false" dt2D="false" dtr="false" t="normal">ROUNDDOWN(M11, 2)</f>
        <v>8000</v>
      </c>
      <c r="O11" s="110" t="n">
        <f aca="false" ca="false" dt2D="false" dtr="false" t="normal">N11*D11</f>
        <v>120000</v>
      </c>
    </row>
    <row customFormat="true" customHeight="true" ht="18" outlineLevel="0" r="12" s="2">
      <c r="A12" s="79" t="s">
        <v>40</v>
      </c>
      <c r="B12" s="82" t="s"/>
      <c r="C12" s="85" t="s"/>
      <c r="D12" s="87" t="s"/>
      <c r="E12" s="89" t="s"/>
      <c r="F12" s="91" t="s"/>
      <c r="G12" s="94" t="s"/>
      <c r="H12" s="96" t="s"/>
      <c r="I12" s="98" t="s"/>
      <c r="J12" s="100" t="s"/>
      <c r="K12" s="101" t="s"/>
      <c r="L12" s="103" t="s"/>
      <c r="M12" s="106" t="s"/>
      <c r="N12" s="109" t="n">
        <f aca="false" ca="false" dt2D="false" dtr="false" t="normal">SUM(O10+O11)</f>
        <v>594500.00000000012</v>
      </c>
      <c r="O12" s="111" t="e">
        <f aca="false" ca="false" dt2D="false" dtr="false" t="normal">SUM(#REF!)</f>
        <v>#REF!</v>
      </c>
    </row>
    <row customFormat="true" customHeight="true" ht="10.5" outlineLevel="0" r="13" s="2">
      <c r="A13" s="69" t="n"/>
      <c r="B13" s="69" t="n"/>
      <c r="C13" s="69" t="n"/>
      <c r="D13" s="69" t="n"/>
      <c r="E13" s="69" t="n"/>
      <c r="F13" s="69" t="n"/>
      <c r="G13" s="69" t="n"/>
      <c r="H13" s="69" t="n"/>
      <c r="I13" s="88" t="n"/>
      <c r="J13" s="92" t="n"/>
      <c r="K13" s="92" t="n"/>
      <c r="L13" s="92" t="n"/>
      <c r="M13" s="92" t="n"/>
      <c r="N13" s="92" t="n"/>
      <c r="O13" s="104" t="n"/>
    </row>
    <row customFormat="true" customHeight="true" ht="60.75" outlineLevel="0" r="14" s="2">
      <c r="A14" s="77" t="s">
        <v>39</v>
      </c>
      <c r="B14" s="77" t="s"/>
      <c r="C14" s="77" t="s"/>
      <c r="D14" s="77" t="s"/>
      <c r="E14" s="77" t="s"/>
      <c r="F14" s="77" t="s"/>
      <c r="G14" s="77" t="s"/>
      <c r="H14" s="77" t="s"/>
      <c r="I14" s="77" t="s"/>
      <c r="J14" s="77" t="s"/>
      <c r="K14" s="77" t="s"/>
      <c r="L14" s="77" t="s"/>
      <c r="M14" s="77" t="s"/>
      <c r="N14" s="77" t="s"/>
      <c r="O14" s="77" t="s"/>
    </row>
    <row customFormat="true" customHeight="true" ht="39" outlineLevel="0" r="15" s="2">
      <c r="A15" s="11" t="s">
        <v>0</v>
      </c>
      <c r="B15" s="11" t="s"/>
      <c r="C15" s="11" t="s"/>
      <c r="D15" s="11" t="s"/>
      <c r="E15" s="11" t="s"/>
      <c r="F15" s="11" t="s"/>
      <c r="G15" s="11" t="s"/>
      <c r="H15" s="11" t="s"/>
      <c r="I15" s="11" t="s"/>
      <c r="J15" s="11" t="s"/>
      <c r="K15" s="11" t="s"/>
      <c r="L15" s="11" t="s"/>
      <c r="M15" s="11" t="s"/>
      <c r="N15" s="11" t="s"/>
      <c r="O15" s="11" t="s"/>
    </row>
    <row customFormat="true" customHeight="true" ht="10.5" outlineLevel="0" r="16" s="2">
      <c r="A16" s="11" t="n"/>
      <c r="B16" s="11" t="s"/>
      <c r="C16" s="11" t="s"/>
      <c r="D16" s="11" t="s"/>
      <c r="E16" s="11" t="s"/>
      <c r="F16" s="11" t="s"/>
      <c r="G16" s="11" t="s"/>
      <c r="H16" s="11" t="s"/>
      <c r="I16" s="11" t="s"/>
      <c r="J16" s="11" t="s"/>
      <c r="K16" s="11" t="s"/>
      <c r="L16" s="11" t="s"/>
      <c r="M16" s="11" t="s"/>
      <c r="N16" s="11" t="s"/>
      <c r="O16" s="11" t="s"/>
    </row>
    <row customFormat="true" customHeight="true" ht="9.75" outlineLevel="0" r="17" s="2">
      <c r="A17" s="11" t="n"/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</row>
    <row customFormat="true" customHeight="true" ht="18.75" outlineLevel="0" r="18" s="2">
      <c r="A18" s="11" t="s">
        <v>1</v>
      </c>
      <c r="B18" s="11" t="s"/>
      <c r="C18" s="11" t="s"/>
      <c r="D18" s="11" t="s"/>
      <c r="E18" s="11" t="s"/>
      <c r="F18" s="11" t="s"/>
      <c r="G18" s="11" t="s"/>
      <c r="H18" s="11" t="s"/>
      <c r="I18" s="11" t="s"/>
      <c r="J18" s="11" t="s"/>
      <c r="K18" s="11" t="s"/>
      <c r="L18" s="11" t="s"/>
      <c r="M18" s="11" t="s"/>
      <c r="N18" s="11" t="s"/>
      <c r="O18" s="11" t="s"/>
    </row>
    <row customFormat="true" customHeight="true" ht="35.25" outlineLevel="0" r="19" s="2">
      <c r="A19" s="11" t="s">
        <v>15</v>
      </c>
      <c r="B19" s="11" t="s"/>
      <c r="C19" s="11" t="s"/>
      <c r="D19" s="11" t="s"/>
      <c r="E19" s="11" t="s"/>
      <c r="F19" s="11" t="s"/>
      <c r="G19" s="11" t="s"/>
      <c r="H19" s="11" t="s"/>
      <c r="I19" s="11" t="s"/>
      <c r="J19" s="11" t="s"/>
      <c r="K19" s="11" t="s"/>
      <c r="L19" s="11" t="s"/>
      <c r="M19" s="11" t="s"/>
      <c r="N19" s="11" t="s"/>
      <c r="O19" s="11" t="s"/>
    </row>
    <row customFormat="true" customHeight="true" ht="5.25" outlineLevel="0" r="20" s="2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1" t="n"/>
      <c r="M20" s="11" t="n"/>
      <c r="N20" s="11" t="n"/>
      <c r="O20" s="11" t="n"/>
    </row>
    <row customFormat="true" customHeight="true" ht="21.75" outlineLevel="0" r="21" s="2">
      <c r="A21" s="11" t="s">
        <v>32</v>
      </c>
      <c r="B21" s="11" t="s"/>
      <c r="C21" s="11" t="s"/>
      <c r="D21" s="11" t="s"/>
      <c r="E21" s="11" t="s"/>
      <c r="F21" s="11" t="s"/>
      <c r="G21" s="11" t="s"/>
      <c r="H21" s="11" t="s"/>
      <c r="I21" s="11" t="s"/>
      <c r="J21" s="11" t="s"/>
      <c r="K21" s="11" t="s"/>
      <c r="L21" s="11" t="s"/>
      <c r="M21" s="11" t="s"/>
      <c r="N21" s="11" t="s"/>
      <c r="O21" s="11" t="s"/>
    </row>
    <row customHeight="true" ht="15.75" outlineLevel="0" r="22">
      <c r="A22" s="6" t="n"/>
      <c r="B22" s="6" t="s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 t="n"/>
    </row>
    <row customFormat="true" customHeight="true" ht="11.25" outlineLevel="0" r="23" s="5">
      <c r="A23" s="8" t="n"/>
      <c r="B23" s="8" t="n"/>
      <c r="C23" s="8" t="n"/>
      <c r="D23" s="3" t="n"/>
      <c r="E23" s="18" t="n"/>
      <c r="F23" s="19" t="n"/>
      <c r="G23" s="21" t="n"/>
      <c r="H23" s="4" t="n"/>
      <c r="I23" s="4" t="n"/>
      <c r="J23" s="4" t="n"/>
      <c r="K23" s="4" t="n"/>
      <c r="L23" s="4" t="n"/>
      <c r="M23" s="4" t="n"/>
      <c r="N23" s="4" t="n"/>
      <c r="O23" s="4" t="n"/>
    </row>
    <row customFormat="true" customHeight="true" ht="27" outlineLevel="0" r="24" s="4">
      <c r="A24" s="8" t="n"/>
      <c r="B24" s="14" t="s">
        <v>4</v>
      </c>
      <c r="C24" s="14" t="s"/>
      <c r="D24" s="14" t="s"/>
      <c r="E24" s="14" t="s"/>
      <c r="F24" s="19" t="n"/>
      <c r="G24" s="21" t="n"/>
    </row>
    <row customFormat="true" customHeight="true" ht="19.5" outlineLevel="0" r="25" s="3">
      <c r="A25" s="27" t="s">
        <v>13</v>
      </c>
      <c r="B25" s="27" t="s"/>
      <c r="C25" s="27" t="s"/>
      <c r="D25" s="27" t="s"/>
      <c r="E25" s="27" t="s"/>
      <c r="F25" s="15" t="n"/>
      <c r="G25" s="15" t="n"/>
      <c r="H25" s="15" t="n"/>
      <c r="I25" s="15" t="n"/>
      <c r="J25" s="15" t="n"/>
      <c r="K25" s="15" t="n"/>
      <c r="L25" s="15" t="n"/>
      <c r="M25" s="15" t="n"/>
      <c r="N25" s="15" t="n"/>
      <c r="O25" s="15" t="n"/>
    </row>
    <row customFormat="true" customHeight="true" ht="14.25" outlineLevel="0" r="26" s="3">
      <c r="A26" s="7" t="n"/>
      <c r="B26" s="7" t="s">
        <v>3</v>
      </c>
      <c r="C26" s="15" t="n"/>
      <c r="D26" s="15" t="n"/>
      <c r="E26" s="15" t="n"/>
      <c r="F26" s="15" t="n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</row>
    <row customFormat="true" customHeight="true" ht="14.25" outlineLevel="0" r="27" s="3">
      <c r="A27" s="7" t="n"/>
      <c r="B27" s="7" t="s">
        <v>20</v>
      </c>
      <c r="C27" s="15" t="n"/>
      <c r="D27" s="15" t="n"/>
      <c r="E27" s="15" t="n"/>
      <c r="F27" s="15" t="n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</row>
    <row customFormat="true" customHeight="true" ht="14.25" outlineLevel="0" r="28" s="3">
      <c r="A28" s="7" t="n"/>
      <c r="B28" s="7" t="s">
        <v>34</v>
      </c>
      <c r="C28" s="15" t="n"/>
      <c r="D28" s="15" t="n"/>
      <c r="E28" s="15" t="n"/>
      <c r="F28" s="15" t="n"/>
      <c r="G28" s="15" t="n"/>
      <c r="H28" s="15" t="n"/>
      <c r="I28" s="15" t="n"/>
      <c r="J28" s="15" t="n"/>
      <c r="K28" s="15" t="n"/>
      <c r="L28" s="15" t="n"/>
      <c r="M28" s="15" t="n"/>
      <c r="N28" s="15" t="n"/>
      <c r="O28" s="15" t="n"/>
    </row>
    <row customFormat="true" customHeight="true" ht="14.25" outlineLevel="0" r="29" s="3">
      <c r="A29" s="7" t="n"/>
      <c r="B29" s="7" t="s">
        <v>37</v>
      </c>
      <c r="C29" s="15" t="n"/>
      <c r="D29" s="15" t="n"/>
      <c r="E29" s="15" t="n"/>
      <c r="F29" s="15" t="n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</row>
  </sheetData>
  <mergeCells count="23">
    <mergeCell ref="L1:O1"/>
    <mergeCell ref="L2:O2"/>
    <mergeCell ref="A4:O4"/>
    <mergeCell ref="A5:O5"/>
    <mergeCell ref="C6:O6"/>
    <mergeCell ref="L8:O8"/>
    <mergeCell ref="C7:M7"/>
    <mergeCell ref="I8:K8"/>
    <mergeCell ref="E8:G8"/>
    <mergeCell ref="C8:C9"/>
    <mergeCell ref="D8:D9"/>
    <mergeCell ref="A8:A9"/>
    <mergeCell ref="B8:B9"/>
    <mergeCell ref="A25:E25"/>
    <mergeCell ref="A21:O21"/>
    <mergeCell ref="A19:O19"/>
    <mergeCell ref="A12:M12"/>
    <mergeCell ref="A18:O18"/>
    <mergeCell ref="A16:O16"/>
    <mergeCell ref="A15:O15"/>
    <mergeCell ref="A14:O14"/>
    <mergeCell ref="B24:E24"/>
    <mergeCell ref="A22:B22"/>
  </mergeCells>
  <pageMargins bottom="0.55118107795715332" footer="0.31496062874794006" header="0.31496062874794006" left="0.5118110179901123" right="0.31496062874794006" top="0.74803149700164795"/>
  <pageSetup fitToHeight="1" fitToWidth="1" orientation="landscape" paperHeight="297mm" paperSize="9" paperWidth="210mm" scale="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2026-04-16T08:28:27Z</dcterms:created>
  <dcterms:modified xsi:type="dcterms:W3CDTF">2026-08-26T08:20:51Z</dcterms:modified>
</cp:coreProperties>
</file>