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/>
  <bookViews>
    <workbookView xWindow="360" yWindow="15" windowWidth="20955" windowHeight="9720" activeTab="0"/>
  </bookViews>
  <sheets>
    <sheet name="Смета" sheetId="1" state="visible" r:id="rId1"/>
  </sheets>
</workbook>
</file>

<file path=xl/sharedStrings.xml><?xml version="1.0" encoding="utf-8"?>
<sst xmlns="http://schemas.openxmlformats.org/spreadsheetml/2006/main" count="77" uniqueCount="77">
  <si>
    <t>№</t>
  </si>
  <si>
    <t xml:space="preserve">Должность, профессия</t>
  </si>
  <si>
    <t>Шум</t>
  </si>
  <si>
    <t xml:space="preserve">Тяжесть труда</t>
  </si>
  <si>
    <t xml:space="preserve">Напряженность труда</t>
  </si>
  <si>
    <t xml:space="preserve">Вибрация общая</t>
  </si>
  <si>
    <t xml:space="preserve">Вибрация локальная</t>
  </si>
  <si>
    <t>Инфразвук</t>
  </si>
  <si>
    <t xml:space="preserve">Микроклимат </t>
  </si>
  <si>
    <t xml:space="preserve">Стоимость на проведение работ по специальной оценке условий труда</t>
  </si>
  <si>
    <t xml:space="preserve">ООО «КРЦ «Охрана труда»</t>
  </si>
  <si>
    <t xml:space="preserve">Заключение эксперта</t>
  </si>
  <si>
    <t xml:space="preserve">Электомагнитные излучения</t>
  </si>
  <si>
    <t xml:space="preserve">Оформление карт СОУТ</t>
  </si>
  <si>
    <t xml:space="preserve">Идентификация потенциально вредных и (или) опасных производственных факторов или подготовительные работы</t>
  </si>
  <si>
    <t xml:space="preserve">Ультрафиолетовое излучение</t>
  </si>
  <si>
    <t xml:space="preserve">Ультразвук воздушный</t>
  </si>
  <si>
    <t xml:space="preserve">Подготовка проекта декларации соответсвия условий труда государственным нормативным требованиям охраны труда или Рекомендации по улучшению условий труда на рабочих местах</t>
  </si>
  <si>
    <t xml:space="preserve">Наименование структурного подразделения</t>
  </si>
  <si>
    <t xml:space="preserve">Интенсивность теплового облучения</t>
  </si>
  <si>
    <t xml:space="preserve">Количество работников занятых на данных рабочих местах</t>
  </si>
  <si>
    <t xml:space="preserve">ионизирующее излучение</t>
  </si>
  <si>
    <t xml:space="preserve">"____"________________ 202  г.</t>
  </si>
  <si>
    <t xml:space="preserve">"____"_____________ 202  г.</t>
  </si>
  <si>
    <t xml:space="preserve">Биологический фактор</t>
  </si>
  <si>
    <t>АПФД</t>
  </si>
  <si>
    <t>Травмоопасность</t>
  </si>
  <si>
    <t xml:space="preserve">Световая среда</t>
  </si>
  <si>
    <r>
      <t xml:space="preserve">От "</t>
    </r>
    <r>
      <rPr>
        <b/>
        <sz val="11"/>
        <rFont val="Times New Roman"/>
      </rPr>
      <t>ИСПОЛНИТЕЛЯ</t>
    </r>
    <r>
      <rPr>
        <sz val="11"/>
        <rFont val="Times New Roman"/>
      </rPr>
      <t>"</t>
    </r>
    <r>
      <rPr>
        <b/>
        <sz val="11"/>
        <rFont val="Times New Roman"/>
      </rPr>
      <t xml:space="preserve">  </t>
    </r>
  </si>
  <si>
    <r>
      <t>От</t>
    </r>
    <r>
      <rPr>
        <b/>
        <sz val="11"/>
        <rFont val="Times New Roman"/>
      </rPr>
      <t xml:space="preserve">  </t>
    </r>
    <r>
      <rPr>
        <sz val="11"/>
        <rFont val="Times New Roman"/>
      </rPr>
      <t>"</t>
    </r>
    <r>
      <rPr>
        <b/>
        <sz val="11"/>
        <rFont val="Times New Roman"/>
      </rPr>
      <t>ЗАКАЗЧИКА</t>
    </r>
    <r>
      <rPr>
        <sz val="11"/>
        <rFont val="Times New Roman"/>
      </rPr>
      <t>"</t>
    </r>
  </si>
  <si>
    <t xml:space="preserve">Сумма, руб. (в т.ч. НДС - 5%)</t>
  </si>
  <si>
    <t>Итого</t>
  </si>
  <si>
    <t xml:space="preserve">в т.ч. НДС (5%)</t>
  </si>
  <si>
    <t>………………………</t>
  </si>
  <si>
    <t xml:space="preserve">Приложение №1 к договору №  от 2026 г.</t>
  </si>
  <si>
    <t xml:space="preserve">м.п.               </t>
  </si>
  <si>
    <t xml:space="preserve">м.п.      </t>
  </si>
  <si>
    <t xml:space="preserve">Отдел развития донорства</t>
  </si>
  <si>
    <t xml:space="preserve">Специалист по развитию донорства</t>
  </si>
  <si>
    <t xml:space="preserve">Лаборатория патоморфологии</t>
  </si>
  <si>
    <t xml:space="preserve">Старший научный сотрудник </t>
  </si>
  <si>
    <t xml:space="preserve">Управление организационно-методической работы, контроля качества и безопасности медицинской деятельности </t>
  </si>
  <si>
    <t xml:space="preserve">Начальник управления</t>
  </si>
  <si>
    <t xml:space="preserve">Отдел организационно-методической работы </t>
  </si>
  <si>
    <t xml:space="preserve">Ведущий специалист по организационно-методической работе и клиническим исследованиям </t>
  </si>
  <si>
    <t xml:space="preserve">Клинико-диагностическое отделение гематологии и химиотерапии</t>
  </si>
  <si>
    <t xml:space="preserve">Врач-детский онколог</t>
  </si>
  <si>
    <t xml:space="preserve">Детское отделение гематологии и химиотерапии</t>
  </si>
  <si>
    <t xml:space="preserve">Отделение лучевой и эндоскопической диагностики</t>
  </si>
  <si>
    <t xml:space="preserve">Врач функциональной диагностики</t>
  </si>
  <si>
    <t xml:space="preserve">Отделение химиотерапии и трансплантации костного мозга</t>
  </si>
  <si>
    <t xml:space="preserve">Заведующий отделением-врач-гематолог</t>
  </si>
  <si>
    <t>Врач-гематолог</t>
  </si>
  <si>
    <t xml:space="preserve">Старшая медицинская сестра (старший медицинский брат)</t>
  </si>
  <si>
    <t>Сестра-хозяйка</t>
  </si>
  <si>
    <t xml:space="preserve">Младшая медицинская сестра по уходу за больными (младший медицинский брат по уходу за больными)</t>
  </si>
  <si>
    <t xml:space="preserve">Санитар (санитарка)</t>
  </si>
  <si>
    <t xml:space="preserve">Отделение анестезиологии-реанимации</t>
  </si>
  <si>
    <t xml:space="preserve">Заведующий отделением-врач-анестезиолог-реаниматолог</t>
  </si>
  <si>
    <t xml:space="preserve">Врач-анестезиолог-реаниматолог </t>
  </si>
  <si>
    <t xml:space="preserve">Медицинская сестра-анестезист (медицинский брат-анестезист) </t>
  </si>
  <si>
    <t xml:space="preserve">Сестра-хозяйка </t>
  </si>
  <si>
    <t xml:space="preserve">Санитар (санитарка) </t>
  </si>
  <si>
    <t xml:space="preserve">Научно-исследовательская лаборатория прикладной иммуногенетики</t>
  </si>
  <si>
    <t xml:space="preserve">Заведующий лабораторией</t>
  </si>
  <si>
    <t xml:space="preserve">Научный сотрудник</t>
  </si>
  <si>
    <t xml:space="preserve">Младший научный сотрудник</t>
  </si>
  <si>
    <t xml:space="preserve">Лаборант-исследователь </t>
  </si>
  <si>
    <t>Препаратор</t>
  </si>
  <si>
    <t>Гараж</t>
  </si>
  <si>
    <t xml:space="preserve">Водитель автомобиля</t>
  </si>
  <si>
    <t xml:space="preserve">Лаборатория клеточных технологий</t>
  </si>
  <si>
    <t xml:space="preserve">Отдел сопровождения информационных систем</t>
  </si>
  <si>
    <t xml:space="preserve">Лаборант - исследователь</t>
  </si>
  <si>
    <t xml:space="preserve">Инженер по защите информации</t>
  </si>
  <si>
    <t xml:space="preserve">Химический фактор*</t>
  </si>
  <si>
    <t xml:space="preserve">* В область аккредитации лаборатории для проведения СОУТ должны входить следующие химические вещества: ксилол,формальдегид, метанол, этиловый спирт, изопропиловый спирт, уксусная кислота, соляная кислота, хлор, озон, оксиды азота и соединения азота неорганические.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</si>
</sst>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64" formatCode="_-* #,##0_-;\-* #,##0_-;_-* &quot;-&quot;_-;_-@_-"/>
    <numFmt numFmtId="165" formatCode="_-* #,##0.00_-;\-* #,##0.00_-;_-* &quot;-&quot;??_-;_-@_-"/>
    <numFmt numFmtId="166" formatCode="#,##0&quot;р.&quot;;\-#,##0&quot;р.&quot;"/>
    <numFmt numFmtId="167" formatCode="#,##0&quot;р.&quot;;[Red]\-#,##0&quot;р.&quot;"/>
    <numFmt numFmtId="168" formatCode="#,##0.00&quot;р.&quot;;\-#,##0.00&quot;р.&quot;"/>
    <numFmt numFmtId="169" formatCode="#,##0.00&quot;р.&quot;;[Red]\-#,##0.00&quot;р.&quot;"/>
    <numFmt numFmtId="170" formatCode="_-* #,##0&quot;р.&quot;_-;\-* #,##0&quot;р.&quot;_-;_-* &quot;-&quot;&quot;р.&quot;_-;_-@_-"/>
    <numFmt numFmtId="171" formatCode="_-* #,##0_р_._-;\-* #,##0_р_._-;_-* &quot;-&quot;_р_._-;_-@_-"/>
    <numFmt numFmtId="172" formatCode="_-* #,##0.00&quot;р.&quot;_-;\-* #,##0.00&quot;р.&quot;_-;_-* &quot;-&quot;??&quot;р.&quot;_-;_-@_-"/>
    <numFmt numFmtId="173" formatCode="_-* #,##0.00_р_._-;\-* #,##0.00_р_._-;_-* &quot;-&quot;??_р_._-;_-@_-"/>
    <numFmt numFmtId="174" formatCode="#,##0\ &quot;р.&quot;;\-#,##0\ &quot;р.&quot;"/>
    <numFmt numFmtId="175" formatCode="#,##0\ &quot;р.&quot;;[Red]\-#,##0\ &quot;р.&quot;"/>
    <numFmt numFmtId="176" formatCode="#,##0.00\ &quot;р.&quot;;\-#,##0.00\ &quot;р.&quot;"/>
    <numFmt numFmtId="177" formatCode="#,##0.00\ &quot;р.&quot;;[Red]\-#,##0.00\ &quot;р.&quot;"/>
    <numFmt numFmtId="178" formatCode="_-* #,##0\ &quot;р.&quot;_-;\-* #,##0\ &quot;р.&quot;_-;_-* &quot;-&quot;\ &quot;р.&quot;_-;_-@_-"/>
    <numFmt numFmtId="179" formatCode="_-* #,##0\ _р_._-;\-* #,##0\ _р_._-;_-* &quot;-&quot;\ _р_._-;_-@_-"/>
    <numFmt numFmtId="180" formatCode="_-* #,##0.00\ &quot;р.&quot;_-;\-* #,##0.00\ &quot;р.&quot;_-;_-* &quot;-&quot;??\ &quot;р.&quot;_-;_-@_-"/>
    <numFmt numFmtId="181" formatCode="_-* #,##0.00\ _р_._-;\-* #,##0.00\ _р_._-;_-* &quot;-&quot;??\ _р_._-;_-@_-"/>
    <numFmt numFmtId="182" formatCode="&quot;Да&quot;;&quot;Да&quot;;&quot;Нет&quot;"/>
    <numFmt numFmtId="183" formatCode="&quot;Истина&quot;;&quot;Истина&quot;;&quot;Ложь&quot;"/>
    <numFmt numFmtId="184" formatCode="&quot;Вкл&quot;;&quot;Вкл&quot;;&quot;Выкл&quot;"/>
    <numFmt numFmtId="185" formatCode="[$€-2]\ ###,000_);[Red]\([$€-2]\ ###,000\)"/>
    <numFmt numFmtId="186" formatCode="#,##0.0"/>
    <numFmt numFmtId="187" formatCode="0.0"/>
  </numFmts>
  <fonts count="25">
    <font>
      <name val="Arial Cyr"/>
      <sz val="10.000000"/>
    </font>
    <font>
      <name val="Calibri"/>
      <color theme="1" tint="0"/>
      <sz val="11.000000"/>
      <scheme val="minor"/>
    </font>
    <font>
      <name val="Calibri"/>
      <color theme="0" tint="0"/>
      <sz val="11.000000"/>
      <scheme val="minor"/>
    </font>
    <font>
      <name val="Calibri"/>
      <color rgb="FF3F3F76"/>
      <sz val="11.000000"/>
      <scheme val="minor"/>
    </font>
    <font>
      <name val="Calibri"/>
      <b/>
      <color rgb="FF3F3F3F"/>
      <sz val="11.000000"/>
      <scheme val="minor"/>
    </font>
    <font>
      <name val="Calibri"/>
      <b/>
      <color rgb="FFFA7D00"/>
      <sz val="11.000000"/>
      <scheme val="minor"/>
    </font>
    <font>
      <name val="Arial Cyr"/>
      <color theme="10" tint="0"/>
      <sz val="10.000000"/>
      <u/>
    </font>
    <font>
      <name val="Calibri"/>
      <b/>
      <color theme="3" tint="0"/>
      <sz val="15.000000"/>
      <scheme val="minor"/>
    </font>
    <font>
      <name val="Calibri"/>
      <b/>
      <color theme="3" tint="0"/>
      <sz val="13.000000"/>
      <scheme val="minor"/>
    </font>
    <font>
      <name val="Calibri"/>
      <b/>
      <color theme="3" tint="0"/>
      <sz val="11.000000"/>
      <scheme val="minor"/>
    </font>
    <font>
      <name val="Calibri"/>
      <b/>
      <color theme="1" tint="0"/>
      <sz val="11.000000"/>
      <scheme val="minor"/>
    </font>
    <font>
      <name val="Calibri"/>
      <b/>
      <color theme="0" tint="0"/>
      <sz val="11.000000"/>
      <scheme val="minor"/>
    </font>
    <font>
      <name val="Cambria"/>
      <b/>
      <color theme="3" tint="0"/>
      <sz val="18.000000"/>
      <scheme val="major"/>
    </font>
    <font>
      <name val="Calibri"/>
      <color rgb="FF9C6500"/>
      <sz val="11.000000"/>
      <scheme val="minor"/>
    </font>
    <font>
      <name val="Arial Cyr"/>
      <sz val="10.000000"/>
    </font>
    <font>
      <name val="Arial Cyr"/>
      <color theme="11" tint="0"/>
      <sz val="10.000000"/>
      <u/>
    </font>
    <font>
      <name val="Calibri"/>
      <color rgb="FF9C0006"/>
      <sz val="11.000000"/>
      <scheme val="minor"/>
    </font>
    <font>
      <name val="Calibri"/>
      <i/>
      <color rgb="FF7F7F7F"/>
      <sz val="11.000000"/>
      <scheme val="minor"/>
    </font>
    <font>
      <name val="Calibri"/>
      <color rgb="FFFA7D00"/>
      <sz val="11.000000"/>
      <scheme val="minor"/>
    </font>
    <font>
      <name val="Calibri"/>
      <color indexed="2"/>
      <sz val="11.000000"/>
      <scheme val="minor"/>
    </font>
    <font>
      <name val="Calibri"/>
      <color rgb="FF006100"/>
      <sz val="11.000000"/>
      <scheme val="minor"/>
    </font>
    <font>
      <name val="Times New Roman"/>
      <sz val="11.000000"/>
    </font>
    <font>
      <name val="Times New Roman"/>
      <color indexed="64"/>
      <sz val="11.000000"/>
    </font>
    <font>
      <name val="Times New Roman"/>
      <sz val="9.000000"/>
    </font>
    <font>
      <name val="Times New Roman"/>
      <sz val="12.000000"/>
    </font>
  </fonts>
  <fills count="26">
    <fill>
      <patternFill patternType="none"/>
    </fill>
    <fill>
      <patternFill patternType="gray125">
        <fgColor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65"/>
        <bgColor/>
      </patternFill>
    </fill>
    <fill>
      <patternFill patternType="solid">
        <fgColor indexed="5"/>
        <bgColor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5" tint="0"/>
      </bottom>
      <diagonal/>
    </border>
    <border>
      <left/>
      <right/>
      <top/>
      <bottom style="thick">
        <color theme="5" tint="0.49998500000000001"/>
      </bottom>
      <diagonal/>
    </border>
    <border>
      <left/>
      <right/>
      <top/>
      <bottom style="medium">
        <color theme="5" tint="0.399976"/>
      </bottom>
      <diagonal/>
    </border>
    <border>
      <left/>
      <right/>
      <top style="thin">
        <color theme="5" tint="0"/>
      </top>
      <bottom style="double">
        <color theme="5" tint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 style="medium">
        <color/>
      </right>
      <top style="medium">
        <color/>
      </top>
      <bottom style="medium">
        <color/>
      </bottom>
      <diagonal/>
    </border>
    <border>
      <left style="medium">
        <color/>
      </left>
      <right style="medium">
        <color/>
      </right>
      <top/>
      <bottom style="medium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</borders>
  <cellStyleXfs count="64"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1" fillId="2" borderId="0" numFmtId="0">
      <alignment horizontal="general" shrinkToFit="0" vertical="bottom" wrapText="0"/>
    </xf>
    <xf fontId="1" fillId="3" borderId="0" numFmtId="0">
      <alignment horizontal="general" shrinkToFit="0" vertical="bottom" wrapText="0"/>
    </xf>
    <xf fontId="1" fillId="4" borderId="0" numFmtId="0">
      <alignment horizontal="general" shrinkToFit="0" vertical="bottom" wrapText="0"/>
    </xf>
    <xf fontId="1" fillId="5" borderId="0" numFmtId="0">
      <alignment horizontal="general" shrinkToFit="0" vertical="bottom" wrapText="0"/>
    </xf>
    <xf fontId="1" fillId="6" borderId="0" numFmtId="0">
      <alignment horizontal="general" shrinkToFit="0" vertical="bottom" wrapText="0"/>
    </xf>
    <xf fontId="1" fillId="7" borderId="0" numFmtId="0">
      <alignment horizontal="general" shrinkToFit="0" vertical="bottom" wrapText="0"/>
    </xf>
    <xf fontId="1" fillId="8" borderId="0" numFmtId="0">
      <alignment horizontal="general" shrinkToFit="0" vertical="bottom" wrapText="0"/>
    </xf>
    <xf fontId="1" fillId="9" borderId="0" numFmtId="0">
      <alignment horizontal="general" shrinkToFit="0" vertical="bottom" wrapText="0"/>
    </xf>
    <xf fontId="1" fillId="10" borderId="0" numFmtId="0">
      <alignment horizontal="general" shrinkToFit="0" vertical="bottom" wrapText="0"/>
    </xf>
    <xf fontId="1" fillId="5" borderId="0" numFmtId="0">
      <alignment horizontal="general" shrinkToFit="0" vertical="bottom" wrapText="0"/>
    </xf>
    <xf fontId="1" fillId="8" borderId="0" numFmtId="0">
      <alignment horizontal="general" shrinkToFit="0" vertical="bottom" wrapText="0"/>
    </xf>
    <xf fontId="1" fillId="11" borderId="0" numFmtId="0">
      <alignment horizontal="general" shrinkToFit="0" vertical="bottom" wrapText="0"/>
    </xf>
    <xf fontId="2" fillId="12" borderId="0" numFmtId="0">
      <alignment horizontal="general" shrinkToFit="0" vertical="bottom" wrapText="0"/>
    </xf>
    <xf fontId="2" fillId="9" borderId="0" numFmtId="0">
      <alignment horizontal="general" shrinkToFit="0" vertical="bottom" wrapText="0"/>
    </xf>
    <xf fontId="2" fillId="10" borderId="0" numFmtId="0">
      <alignment horizontal="general" shrinkToFit="0" vertical="bottom" wrapText="0"/>
    </xf>
    <xf fontId="2" fillId="13" borderId="0" numFmtId="0">
      <alignment horizontal="general" shrinkToFit="0" vertical="bottom" wrapText="0"/>
    </xf>
    <xf fontId="2" fillId="14" borderId="0" numFmtId="0">
      <alignment horizontal="general" shrinkToFit="0" vertical="bottom" wrapText="0"/>
    </xf>
    <xf fontId="2" fillId="15" borderId="0" numFmtId="0">
      <alignment horizontal="general" shrinkToFit="0" vertical="bottom" wrapText="0"/>
    </xf>
    <xf fontId="2" fillId="16" borderId="0" numFmtId="0">
      <alignment horizontal="general" shrinkToFit="0" vertical="bottom" wrapText="0"/>
    </xf>
    <xf fontId="2" fillId="17" borderId="0" numFmtId="0">
      <alignment horizontal="general" shrinkToFit="0" vertical="bottom" wrapText="0"/>
    </xf>
    <xf fontId="2" fillId="18" borderId="0" numFmtId="0">
      <alignment horizontal="general" shrinkToFit="0" vertical="bottom" wrapText="0"/>
    </xf>
    <xf fontId="2" fillId="13" borderId="0" numFmtId="0">
      <alignment horizontal="general" shrinkToFit="0" vertical="bottom" wrapText="0"/>
    </xf>
    <xf fontId="2" fillId="14" borderId="0" numFmtId="0">
      <alignment horizontal="general" shrinkToFit="0" vertical="bottom" wrapText="0"/>
    </xf>
    <xf fontId="2" fillId="19" borderId="0" numFmtId="0">
      <alignment horizontal="general" shrinkToFit="0" vertical="bottom" wrapText="0"/>
    </xf>
    <xf fontId="3" fillId="7" borderId="1" numFmtId="0">
      <alignment horizontal="general" shrinkToFit="0" vertical="bottom" wrapText="0"/>
    </xf>
    <xf fontId="4" fillId="20" borderId="2" numFmtId="0">
      <alignment horizontal="general" shrinkToFit="0" vertical="bottom" wrapText="0"/>
    </xf>
    <xf fontId="5" fillId="20" borderId="1" numFmtId="0">
      <alignment horizontal="general" shrinkToFit="0" vertical="bottom" wrapText="0"/>
    </xf>
    <xf fontId="6" fillId="0" borderId="0" numFmtId="0">
      <alignment horizontal="general" shrinkToFit="0" vertical="bottom" wrapText="0"/>
    </xf>
    <xf fontId="0" fillId="0" borderId="0" numFmtId="172">
      <alignment horizontal="general" shrinkToFit="0" vertical="bottom" wrapText="0"/>
    </xf>
    <xf fontId="0" fillId="0" borderId="0" numFmtId="170">
      <alignment horizontal="general" shrinkToFit="0" vertical="bottom" wrapText="0"/>
    </xf>
    <xf fontId="7" fillId="0" borderId="3" numFmtId="0">
      <alignment horizontal="general" shrinkToFit="0" vertical="bottom" wrapText="0"/>
    </xf>
    <xf fontId="8" fillId="0" borderId="4" numFmtId="0">
      <alignment horizontal="general" shrinkToFit="0" vertical="bottom" wrapText="0"/>
    </xf>
    <xf fontId="9" fillId="0" borderId="5" numFmtId="0">
      <alignment horizontal="general" shrinkToFit="0" vertical="bottom" wrapText="0"/>
    </xf>
    <xf fontId="9" fillId="0" borderId="0" numFmtId="0">
      <alignment horizontal="general" shrinkToFit="0" vertical="bottom" wrapText="0"/>
    </xf>
    <xf fontId="10" fillId="0" borderId="6" numFmtId="0">
      <alignment horizontal="general" shrinkToFit="0" vertical="bottom" wrapText="0"/>
    </xf>
    <xf fontId="11" fillId="21" borderId="7" numFmtId="0">
      <alignment horizontal="general" shrinkToFit="0" vertical="bottom" wrapText="0"/>
    </xf>
    <xf fontId="12" fillId="0" borderId="0" numFmtId="0">
      <alignment horizontal="general" shrinkToFit="0" vertical="bottom" wrapText="0"/>
    </xf>
    <xf fontId="13" fillId="22" borderId="0" numFmtId="0">
      <alignment horizontal="general" shrinkToFit="0" vertical="bottom" wrapText="0"/>
    </xf>
    <xf fontId="14" fillId="0" borderId="0" numFmtId="0">
      <alignment horizontal="general" shrinkToFit="0" vertical="bottom" wrapText="0"/>
    </xf>
    <xf fontId="15" fillId="0" borderId="0" numFmtId="0">
      <alignment horizontal="general" shrinkToFit="0" vertical="bottom" wrapText="0"/>
    </xf>
    <xf fontId="16" fillId="3" borderId="0" numFmtId="0">
      <alignment horizontal="general" shrinkToFit="0" vertical="bottom" wrapText="0"/>
    </xf>
    <xf fontId="17" fillId="0" borderId="0" numFmtId="0">
      <alignment horizontal="general" shrinkToFit="0" vertical="bottom" wrapText="0"/>
    </xf>
    <xf fontId="0" fillId="23" borderId="8" numFmtId="0">
      <alignment horizontal="general" shrinkToFit="0" vertical="bottom" wrapText="0"/>
    </xf>
    <xf fontId="0" fillId="0" borderId="0" numFmtId="9">
      <alignment horizontal="general" shrinkToFit="0" vertical="bottom" wrapText="0"/>
    </xf>
    <xf fontId="18" fillId="0" borderId="9" numFmtId="0">
      <alignment horizontal="general" shrinkToFit="0" vertical="bottom" wrapText="0"/>
    </xf>
    <xf fontId="19" fillId="0" borderId="0" numFmtId="0">
      <alignment horizontal="general" shrinkToFit="0" vertical="bottom" wrapText="0"/>
    </xf>
    <xf fontId="0" fillId="0" borderId="0" numFmtId="173">
      <alignment horizontal="general" shrinkToFit="0" vertical="bottom" wrapText="0"/>
    </xf>
    <xf fontId="0" fillId="0" borderId="0" numFmtId="171">
      <alignment horizontal="general" shrinkToFit="0" vertical="bottom" wrapText="0"/>
    </xf>
    <xf fontId="20" fillId="4" borderId="0" numFmtId="0">
      <alignment horizontal="general" shrinkToFit="0" vertical="bottom" wrapText="0"/>
    </xf>
  </cellStyleXfs>
  <cellXfs count="40">
    <xf fontId="0" fillId="0" borderId="0" numFmtId="0" xfId="0" applyNumberFormat="0" applyFont="0" applyFill="0" applyBorder="0" applyAlignment="0">
      <alignment horizontal="general" shrinkToFit="0" vertical="bottom" wrapText="0"/>
    </xf>
    <xf fontId="21" fillId="0" borderId="0" numFmtId="0" xfId="0" applyNumberFormat="0" applyFont="1" applyFill="0" applyBorder="0" applyAlignment="0">
      <alignment horizontal="general" shrinkToFit="0" vertical="bottom" wrapText="0"/>
    </xf>
    <xf fontId="21" fillId="0" borderId="0" numFmtId="0" xfId="0" applyNumberFormat="0" applyFont="1" applyFill="0" applyBorder="0" applyAlignment="1">
      <alignment horizontal="general" shrinkToFit="0" vertical="bottom" wrapText="1"/>
    </xf>
    <xf fontId="21" fillId="0" borderId="0" numFmtId="0" xfId="0" applyNumberFormat="0" applyFont="1" applyFill="0" applyBorder="0" applyAlignment="1">
      <alignment horizontal="right" shrinkToFit="0" vertical="center" wrapText="0"/>
    </xf>
    <xf fontId="21" fillId="0" borderId="10" numFmtId="0" xfId="0" applyNumberFormat="0" applyFont="1" applyFill="0" applyBorder="1" applyAlignment="1">
      <alignment horizontal="center" shrinkToFit="0" vertical="center" wrapText="1"/>
    </xf>
    <xf fontId="21" fillId="0" borderId="11" numFmtId="0" xfId="0" applyNumberFormat="0" applyFont="1" applyFill="0" applyBorder="1" applyAlignment="1">
      <alignment horizontal="center" shrinkToFit="0" vertical="center" wrapText="1"/>
    </xf>
    <xf fontId="21" fillId="24" borderId="11" numFmtId="0" xfId="0" applyNumberFormat="0" applyFont="1" applyFill="1" applyBorder="1" applyAlignment="1">
      <alignment horizontal="center" shrinkToFit="0" vertical="center" wrapText="1"/>
    </xf>
    <xf fontId="21" fillId="0" borderId="10" numFmtId="0" xfId="0" applyNumberFormat="0" applyFont="1" applyFill="1" applyBorder="1" applyAlignment="1">
      <alignment horizontal="general" shrinkToFit="0" vertical="bottom" wrapText="1"/>
    </xf>
    <xf fontId="21" fillId="0" borderId="0" numFmtId="0" xfId="0" applyNumberFormat="0" applyFont="1" applyFill="1" applyBorder="1" applyAlignment="1">
      <alignment horizontal="center" shrinkToFit="0" vertical="center" wrapText="0"/>
    </xf>
    <xf fontId="21" fillId="0" borderId="0" numFmtId="0" xfId="0" applyNumberFormat="0" applyFont="1" applyFill="1" applyBorder="1" applyAlignment="1">
      <alignment horizontal="left" shrinkToFit="0" vertical="center" wrapText="0"/>
    </xf>
    <xf fontId="21" fillId="0" borderId="0" numFmtId="0" xfId="0" applyNumberFormat="0" applyFont="1" applyFill="0" applyBorder="1" applyAlignment="1">
      <alignment horizontal="left" shrinkToFit="0" vertical="center" wrapText="0"/>
    </xf>
    <xf fontId="21" fillId="0" borderId="0" numFmtId="0" xfId="0" applyNumberFormat="0" applyFont="1" applyFill="0" applyBorder="0" applyAlignment="1">
      <alignment horizontal="general" shrinkToFit="0" vertical="bottom" wrapText="0"/>
    </xf>
    <xf fontId="21" fillId="0" borderId="0" numFmtId="0" xfId="0" applyNumberFormat="0" applyFont="1" applyFill="0" applyBorder="1" applyAlignment="1">
      <alignment horizontal="general" shrinkToFit="0" vertical="center" wrapText="0"/>
    </xf>
    <xf fontId="21" fillId="0" borderId="0" numFmtId="0" xfId="0" applyNumberFormat="0" applyFont="1" applyFill="1" applyBorder="0" applyAlignment="0">
      <alignment horizontal="general" shrinkToFit="0" vertical="bottom" wrapText="0"/>
    </xf>
    <xf fontId="21" fillId="0" borderId="10" numFmtId="2" xfId="0" applyNumberFormat="1" applyFont="1" applyFill="0" applyBorder="1" applyAlignment="1">
      <alignment horizontal="center" shrinkToFit="0" vertical="center" wrapText="0"/>
    </xf>
    <xf fontId="21" fillId="0" borderId="10" numFmtId="2" xfId="0" applyNumberFormat="1" applyFont="1" applyFill="0" applyBorder="1" applyAlignment="1">
      <alignment horizontal="center" shrinkToFit="0" vertical="center" wrapText="1"/>
    </xf>
    <xf fontId="21" fillId="0" borderId="0" numFmtId="0" xfId="0" applyNumberFormat="0" applyFont="1" applyFill="0" applyBorder="1" applyAlignment="1">
      <alignment horizontal="right" shrinkToFit="0" vertical="bottom" wrapText="0"/>
    </xf>
    <xf fontId="21" fillId="0" borderId="0" numFmtId="2" xfId="0" applyNumberFormat="1" applyFont="1" applyFill="0" applyBorder="1" applyAlignment="1">
      <alignment horizontal="center" shrinkToFit="0" vertical="center" wrapText="0"/>
    </xf>
    <xf fontId="22" fillId="0" borderId="10" numFmtId="0" xfId="0" applyNumberFormat="0" applyFont="1" applyFill="0" applyBorder="1" applyAlignment="1">
      <alignment horizontal="general" shrinkToFit="0" vertical="center" wrapText="1"/>
    </xf>
    <xf fontId="21" fillId="25" borderId="10" numFmtId="0" xfId="0" applyNumberFormat="0" applyFont="1" applyFill="1" applyBorder="1" applyAlignment="1">
      <alignment horizontal="center" shrinkToFit="0" vertical="center" wrapText="1"/>
    </xf>
    <xf fontId="21" fillId="25" borderId="12" numFmtId="0" xfId="0" applyNumberFormat="0" applyFont="1" applyFill="1" applyBorder="1" applyAlignment="1">
      <alignment horizontal="center" shrinkToFit="0" vertical="center" wrapText="1"/>
    </xf>
    <xf fontId="22" fillId="25" borderId="10" numFmtId="0" xfId="0" applyNumberFormat="0" applyFont="1" applyFill="1" applyBorder="1" applyAlignment="1">
      <alignment horizontal="general" shrinkToFit="0" vertical="center" wrapText="1"/>
    </xf>
    <xf fontId="21" fillId="25" borderId="11" numFmtId="0" xfId="0" applyNumberFormat="0" applyFont="1" applyFill="1" applyBorder="1" applyAlignment="1">
      <alignment horizontal="center" shrinkToFit="0" vertical="center" wrapText="1"/>
    </xf>
    <xf fontId="21" fillId="25" borderId="10" numFmtId="2" xfId="0" applyNumberFormat="1" applyFont="1" applyFill="1" applyBorder="1" applyAlignment="1">
      <alignment horizontal="center" shrinkToFit="0" vertical="center" wrapText="1"/>
    </xf>
    <xf fontId="21" fillId="25" borderId="13" numFmtId="0" xfId="0" applyNumberFormat="0" applyFont="1" applyFill="1" applyBorder="1" applyAlignment="1">
      <alignment horizontal="center" shrinkToFit="0" vertical="center" wrapText="1"/>
    </xf>
    <xf fontId="21" fillId="25" borderId="0" numFmtId="0" xfId="0" applyNumberFormat="0" applyFont="1" applyFill="1" applyBorder="0" applyAlignment="0">
      <alignment horizontal="general" shrinkToFit="0" vertical="bottom" wrapText="0"/>
    </xf>
    <xf fontId="21" fillId="0" borderId="10" numFmtId="0" xfId="0" applyNumberFormat="0" applyFont="1" applyFill="0" applyBorder="1" applyAlignment="1">
      <alignment horizontal="right" shrinkToFit="0" vertical="bottom" wrapText="0"/>
    </xf>
    <xf fontId="21" fillId="0" borderId="14" numFmtId="0" xfId="0" applyNumberFormat="0" applyFont="1" applyFill="0" applyBorder="1" applyAlignment="1">
      <alignment horizontal="center" shrinkToFit="0" vertical="center" wrapText="0"/>
    </xf>
    <xf fontId="21" fillId="0" borderId="15" numFmtId="0" xfId="0" applyNumberFormat="0" applyFont="1" applyFill="0" applyBorder="1" applyAlignment="1">
      <alignment horizontal="center" shrinkToFit="0" vertical="center" wrapText="0"/>
    </xf>
    <xf fontId="21" fillId="0" borderId="16" numFmtId="0" xfId="0" applyNumberFormat="0" applyFont="1" applyFill="0" applyBorder="1" applyAlignment="1">
      <alignment horizontal="center" shrinkToFit="0" vertical="center" wrapText="0"/>
    </xf>
    <xf fontId="21" fillId="0" borderId="10" numFmtId="0" xfId="0" applyNumberFormat="0" applyFont="1" applyFill="0" applyBorder="1" applyAlignment="1">
      <alignment horizontal="center" shrinkToFit="0" textRotation="90" vertical="center" wrapText="1"/>
    </xf>
    <xf fontId="23" fillId="0" borderId="17" numFmtId="0" xfId="0" applyNumberFormat="0" applyFont="1" applyFill="0" applyBorder="1" applyAlignment="1">
      <alignment horizontal="center" shrinkToFit="0" vertical="center" wrapText="1"/>
    </xf>
    <xf fontId="23" fillId="0" borderId="11" numFmtId="0" xfId="0" applyNumberFormat="0" applyFont="1" applyFill="0" applyBorder="1" applyAlignment="1">
      <alignment horizontal="center" shrinkToFit="0" vertical="center" wrapText="1"/>
    </xf>
    <xf fontId="23" fillId="0" borderId="10" numFmtId="0" xfId="0" applyNumberFormat="0" applyFont="1" applyFill="0" applyBorder="1" applyAlignment="1">
      <alignment horizontal="center" shrinkToFit="0" textRotation="90" vertical="center" wrapText="1"/>
    </xf>
    <xf fontId="23" fillId="0" borderId="17" numFmtId="0" xfId="0" applyNumberFormat="0" applyFont="1" applyFill="0" applyBorder="1" applyAlignment="1">
      <alignment horizontal="center" shrinkToFit="0" textRotation="90" vertical="center" wrapText="1"/>
    </xf>
    <xf fontId="23" fillId="0" borderId="11" numFmtId="0" xfId="0" applyNumberFormat="0" applyFont="1" applyFill="0" applyBorder="1" applyAlignment="1">
      <alignment horizontal="center" shrinkToFit="0" textRotation="90" vertical="center" wrapText="1"/>
    </xf>
    <xf fontId="23" fillId="0" borderId="17" numFmtId="0" xfId="0" applyNumberFormat="0" applyFont="1" applyFill="1" applyBorder="1" applyAlignment="1">
      <alignment horizontal="center" shrinkToFit="0" textRotation="90" vertical="center" wrapText="1"/>
    </xf>
    <xf fontId="23" fillId="0" borderId="11" numFmtId="0" xfId="0" applyNumberFormat="0" applyFont="1" applyFill="1" applyBorder="1" applyAlignment="1">
      <alignment horizontal="center" shrinkToFit="0" textRotation="90" vertical="center" wrapText="1"/>
    </xf>
    <xf fontId="21" fillId="0" borderId="0" numFmtId="0" xfId="0" applyNumberFormat="0" applyFont="1" applyFill="0" applyBorder="0" applyAlignment="1">
      <alignment horizontal="left" shrinkToFit="0" vertical="bottom" wrapText="1"/>
    </xf>
    <xf fontId="24" fillId="0" borderId="0" numFmtId="0" xfId="0" applyNumberFormat="0" applyFont="1" applyFill="0" applyBorder="0" applyAlignment="1">
      <alignment horizontal="left" shrinkToFit="0" vertical="bottom" wrapText="1"/>
    </xf>
  </cellXfs>
  <cellStyles count="50">
    <cellStyle name="20% - Акцент1" xfId="15" builtinId="30"/>
    <cellStyle name="20% - Акцент2" xfId="16" builtinId="34"/>
    <cellStyle name="20% - Акцент3" xfId="17" builtinId="38"/>
    <cellStyle name="20% - Акцент4" xfId="18" builtinId="42"/>
    <cellStyle name="20% - Акцент5" xfId="19" builtinId="46"/>
    <cellStyle name="20% - Акцент6" xfId="20" builtinId="50"/>
    <cellStyle name="40% - Акцент1" xfId="21" builtinId="31"/>
    <cellStyle name="40% - Акцент2" xfId="22" builtinId="35"/>
    <cellStyle name="40% - Акцент3" xfId="23" builtinId="39"/>
    <cellStyle name="40% - Акцент4" xfId="24" builtinId="43"/>
    <cellStyle name="40% - Акцент5" xfId="25" builtinId="47"/>
    <cellStyle name="40% - Акцент6" xfId="26" builtinId="51"/>
    <cellStyle name="60% - Акцент1" xfId="27" builtinId="32"/>
    <cellStyle name="60% - Акцент2" xfId="28" builtinId="36"/>
    <cellStyle name="60% - Акцент3" xfId="29" builtinId="40"/>
    <cellStyle name="60% - Акцент4" xfId="30" builtinId="44"/>
    <cellStyle name="60% - Акцент5" xfId="31" builtinId="48"/>
    <cellStyle name="60% - Акцент6" xfId="32" builtinId="52"/>
    <cellStyle name="Акцент1" xfId="33" builtinId="29"/>
    <cellStyle name="Акцент2" xfId="34" builtinId="33"/>
    <cellStyle name="Акцент3" xfId="35" builtinId="37"/>
    <cellStyle name="Акцент4" xfId="36" builtinId="41"/>
    <cellStyle name="Акцент5" xfId="37" builtinId="45"/>
    <cellStyle name="Акцент6" xfId="38" builtinId="49"/>
    <cellStyle name="Ввод " xfId="39" builtinId="20"/>
    <cellStyle name="Вывод" xfId="40" builtinId="21"/>
    <cellStyle name="Вычисление" xfId="41" builtinId="22"/>
    <cellStyle name="Гиперссылка" xfId="42" builtinId="8"/>
    <cellStyle name="Денежный" xfId="43" builtinId="4"/>
    <cellStyle name="Денежный [0]" xfId="44" builtinId="7"/>
    <cellStyle name="Заголовок 1" xfId="45" builtinId="16"/>
    <cellStyle name="Заголовок 2" xfId="46" builtinId="17"/>
    <cellStyle name="Заголовок 3" xfId="47" builtinId="18"/>
    <cellStyle name="Заголовок 4" xfId="48" builtinId="19"/>
    <cellStyle name="Итог" xfId="49" builtinId="25"/>
    <cellStyle name="Контрольная ячейка" xfId="50" builtinId="23"/>
    <cellStyle name="Название" xfId="51" builtinId="15"/>
    <cellStyle name="Нейтральный" xfId="52" builtinId="28"/>
    <cellStyle name="Обычный" xfId="0" builtinId="0"/>
    <cellStyle name="Обычный 2" xfId="53"/>
    <cellStyle name="Открывавшаяся гиперссылка" xfId="54" builtinId="9"/>
    <cellStyle name="Плохой" xfId="55" builtinId="27"/>
    <cellStyle name="Пояснение" xfId="56" builtinId="53"/>
    <cellStyle name="Примечание" xfId="57" builtinId="10"/>
    <cellStyle name="Процентный" xfId="58" builtinId="5"/>
    <cellStyle name="Связанная ячейка" xfId="59" builtinId="24"/>
    <cellStyle name="Текст предупреждения" xfId="60" builtinId="11"/>
    <cellStyle name="Финансовый" xfId="61" builtinId="3"/>
    <cellStyle name="Финансовый [0]" xfId="62" builtinId="6"/>
    <cellStyle name="Хороший" xfId="63" builtinId="26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 panose="020F03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andar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tabSelected="1" workbookViewId="0" zoomScale="85">
      <pane activePane="bottomRight" state="frozen" topLeftCell="C5" xSplit="2" ySplit="4"/>
      <selection activeCell="C1" pane="topRight" sqref="C1"/>
      <selection activeCell="A5" pane="bottomLeft" sqref="A5"/>
      <selection activeCell="I47" pane="bottomRight" sqref="I47"/>
    </sheetView>
  </sheetViews>
  <sheetFormatPr baseColWidth="8" customHeight="1" defaultRowHeight="15"/>
  <cols>
    <col customWidth="1" min="1" max="1" style="2" width="3.1406299999999998"/>
    <col customWidth="1" min="2" max="2" style="2" width="21.855499999999999"/>
    <col customWidth="1" min="3" max="3" style="1" width="30.140599999999999"/>
    <col customWidth="1" min="4" max="4" style="1" width="8.1406299999999998"/>
    <col customWidth="1" min="5" max="5" style="1" width="9"/>
    <col customWidth="1" min="6" max="6" style="1" width="4.7109399999999999"/>
    <col customWidth="1" min="7" max="7" style="1" width="5.2851600000000003"/>
    <col customWidth="1" min="8" max="8" style="1" width="5.5703100000000001"/>
    <col customWidth="1" min="9" max="12" style="1" width="5.7109399999999999"/>
    <col customWidth="1" min="13" max="13" style="1" width="5.8554700000000004"/>
    <col customWidth="1" min="14" max="14" style="1" width="5.7109399999999999"/>
    <col customWidth="1" min="15" max="15" style="1" width="5.5703100000000001"/>
    <col customWidth="1" min="16" max="16" style="1" width="5.4257799999999996"/>
    <col customWidth="1" min="17" max="17" style="1" width="6.2851600000000003"/>
    <col customWidth="1" min="18" max="18" style="1" width="6"/>
    <col customWidth="1" min="19" max="19" style="1" width="5.8554700000000004"/>
    <col customWidth="1" min="20" max="21" style="1" width="6"/>
    <col customWidth="1" min="22" max="22" style="1" width="5.1406299999999998"/>
    <col customWidth="1" min="23" max="23" style="1" width="5.8554700000000004"/>
    <col customWidth="1" min="24" max="24" style="1" width="9.7109400000000008"/>
    <col customWidth="1" min="25" max="25" style="1" width="11.140599999999999"/>
    <col customWidth="1" min="26" max="26" style="1" width="10.2852"/>
    <col customWidth="1" min="27" max="257" style="1" width="9.1406299999999998"/>
  </cols>
  <sheetData>
    <row r="1" ht="15">
      <c r="Z1" s="3" t="s">
        <v>34</v>
      </c>
    </row>
    <row r="2" ht="15">
      <c r="A2" s="27" t="s">
        <v>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9"/>
    </row>
    <row r="3" ht="12.75" customHeight="1">
      <c r="A3" s="30" t="s">
        <v>0</v>
      </c>
      <c r="B3" s="33" t="s">
        <v>18</v>
      </c>
      <c r="C3" s="31" t="s">
        <v>1</v>
      </c>
      <c r="D3" s="33" t="s">
        <v>20</v>
      </c>
      <c r="E3" s="33" t="s">
        <v>14</v>
      </c>
      <c r="F3" s="33" t="s">
        <v>8</v>
      </c>
      <c r="G3" s="33" t="s">
        <v>19</v>
      </c>
      <c r="H3" s="34" t="s">
        <v>15</v>
      </c>
      <c r="I3" s="34" t="s">
        <v>21</v>
      </c>
      <c r="J3" s="34" t="s">
        <v>16</v>
      </c>
      <c r="K3" s="34" t="s">
        <v>27</v>
      </c>
      <c r="L3" s="34" t="s">
        <v>26</v>
      </c>
      <c r="M3" s="34" t="s">
        <v>2</v>
      </c>
      <c r="N3" s="34" t="s">
        <v>7</v>
      </c>
      <c r="O3" s="34" t="s">
        <v>5</v>
      </c>
      <c r="P3" s="34" t="s">
        <v>6</v>
      </c>
      <c r="Q3" s="34" t="s">
        <v>3</v>
      </c>
      <c r="R3" s="34" t="s">
        <v>4</v>
      </c>
      <c r="S3" s="34" t="s">
        <v>12</v>
      </c>
      <c r="T3" s="36" t="s">
        <v>24</v>
      </c>
      <c r="U3" s="36" t="s">
        <v>75</v>
      </c>
      <c r="V3" s="34" t="s">
        <v>25</v>
      </c>
      <c r="W3" s="34" t="s">
        <v>11</v>
      </c>
      <c r="X3" s="34" t="s">
        <v>13</v>
      </c>
      <c r="Y3" s="33" t="s">
        <v>17</v>
      </c>
      <c r="Z3" s="33" t="s">
        <v>30</v>
      </c>
    </row>
    <row r="4" ht="113.45" customHeight="1">
      <c r="A4" s="30"/>
      <c r="B4" s="33"/>
      <c r="C4" s="32"/>
      <c r="D4" s="33"/>
      <c r="E4" s="33"/>
      <c r="F4" s="33"/>
      <c r="G4" s="33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7"/>
      <c r="U4" s="37"/>
      <c r="V4" s="35"/>
      <c r="W4" s="35"/>
      <c r="X4" s="35"/>
      <c r="Y4" s="33"/>
      <c r="Z4" s="33"/>
    </row>
    <row r="5" ht="30">
      <c r="A5" s="4">
        <v>1</v>
      </c>
      <c r="B5" s="4" t="s">
        <v>37</v>
      </c>
      <c r="C5" s="18" t="s">
        <v>38</v>
      </c>
      <c r="D5" s="4">
        <v>1</v>
      </c>
      <c r="E5" s="4">
        <v>525</v>
      </c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5"/>
      <c r="W5" s="5">
        <v>210</v>
      </c>
      <c r="X5" s="5">
        <v>525</v>
      </c>
      <c r="Y5" s="4">
        <v>210</v>
      </c>
      <c r="Z5" s="15">
        <f>SUM(E5:Y5)</f>
        <v>1470</v>
      </c>
    </row>
    <row r="6" ht="30">
      <c r="A6" s="4">
        <v>2</v>
      </c>
      <c r="B6" s="4" t="s">
        <v>39</v>
      </c>
      <c r="C6" s="18" t="s">
        <v>40</v>
      </c>
      <c r="D6" s="4">
        <v>1</v>
      </c>
      <c r="E6" s="4">
        <v>525</v>
      </c>
      <c r="F6" s="4"/>
      <c r="G6" s="4"/>
      <c r="H6" s="5"/>
      <c r="I6" s="5"/>
      <c r="J6" s="5"/>
      <c r="K6" s="5">
        <v>420</v>
      </c>
      <c r="L6" s="5"/>
      <c r="M6" s="5">
        <v>420</v>
      </c>
      <c r="N6" s="5"/>
      <c r="O6" s="5"/>
      <c r="P6" s="5"/>
      <c r="Q6" s="5">
        <v>475</v>
      </c>
      <c r="R6" s="5">
        <v>475</v>
      </c>
      <c r="S6" s="5"/>
      <c r="T6" s="6">
        <v>420</v>
      </c>
      <c r="U6" s="6">
        <v>1785</v>
      </c>
      <c r="V6" s="5"/>
      <c r="W6" s="5">
        <v>210</v>
      </c>
      <c r="X6" s="5">
        <v>525</v>
      </c>
      <c r="Y6" s="4">
        <v>210</v>
      </c>
      <c r="Z6" s="15">
        <f t="shared" ref="Z6:Z33" si="0">SUM(E6:Y6)</f>
        <v>5465</v>
      </c>
    </row>
    <row r="7" ht="105">
      <c r="A7" s="4">
        <v>3</v>
      </c>
      <c r="B7" s="4" t="s">
        <v>41</v>
      </c>
      <c r="C7" s="18" t="s">
        <v>42</v>
      </c>
      <c r="D7" s="4">
        <v>1</v>
      </c>
      <c r="E7" s="4">
        <v>525</v>
      </c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  <c r="U7" s="6"/>
      <c r="V7" s="5"/>
      <c r="W7" s="5">
        <v>210</v>
      </c>
      <c r="X7" s="5">
        <v>525</v>
      </c>
      <c r="Y7" s="4">
        <v>210</v>
      </c>
      <c r="Z7" s="15">
        <f t="shared" si="0"/>
        <v>1470</v>
      </c>
    </row>
    <row r="8" ht="60">
      <c r="A8" s="4">
        <v>4</v>
      </c>
      <c r="B8" s="4" t="s">
        <v>43</v>
      </c>
      <c r="C8" s="18" t="s">
        <v>44</v>
      </c>
      <c r="D8" s="4">
        <v>1</v>
      </c>
      <c r="E8" s="4">
        <v>525</v>
      </c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  <c r="U8" s="6"/>
      <c r="V8" s="5"/>
      <c r="W8" s="5">
        <v>210</v>
      </c>
      <c r="X8" s="5">
        <v>525</v>
      </c>
      <c r="Y8" s="4">
        <v>210</v>
      </c>
      <c r="Z8" s="15">
        <f t="shared" si="0"/>
        <v>1470</v>
      </c>
    </row>
    <row r="9" ht="75">
      <c r="A9" s="4">
        <v>5</v>
      </c>
      <c r="B9" s="4" t="s">
        <v>45</v>
      </c>
      <c r="C9" s="18" t="s">
        <v>46</v>
      </c>
      <c r="D9" s="4">
        <v>1</v>
      </c>
      <c r="E9" s="4">
        <v>525</v>
      </c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>
        <v>475</v>
      </c>
      <c r="R9" s="5">
        <v>475</v>
      </c>
      <c r="S9" s="5"/>
      <c r="T9" s="6">
        <v>420</v>
      </c>
      <c r="U9" s="6">
        <v>1785</v>
      </c>
      <c r="V9" s="5"/>
      <c r="W9" s="5">
        <v>210</v>
      </c>
      <c r="X9" s="5">
        <v>525</v>
      </c>
      <c r="Y9" s="4">
        <v>210</v>
      </c>
      <c r="Z9" s="15">
        <f t="shared" si="0"/>
        <v>4625</v>
      </c>
    </row>
    <row r="10" ht="45">
      <c r="A10" s="4">
        <v>6</v>
      </c>
      <c r="B10" s="4" t="s">
        <v>47</v>
      </c>
      <c r="C10" s="18" t="s">
        <v>46</v>
      </c>
      <c r="D10" s="4">
        <v>1</v>
      </c>
      <c r="E10" s="4">
        <v>525</v>
      </c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>
        <v>475</v>
      </c>
      <c r="R10" s="5">
        <v>475</v>
      </c>
      <c r="S10" s="5"/>
      <c r="T10" s="6">
        <v>420</v>
      </c>
      <c r="U10" s="6">
        <v>1785</v>
      </c>
      <c r="V10" s="5"/>
      <c r="W10" s="5">
        <v>210</v>
      </c>
      <c r="X10" s="5">
        <v>525</v>
      </c>
      <c r="Y10" s="4">
        <v>210</v>
      </c>
      <c r="Z10" s="15">
        <f t="shared" si="0"/>
        <v>4625</v>
      </c>
    </row>
    <row r="11" ht="45">
      <c r="A11" s="4">
        <v>7</v>
      </c>
      <c r="B11" s="4" t="s">
        <v>48</v>
      </c>
      <c r="C11" s="18" t="s">
        <v>49</v>
      </c>
      <c r="D11" s="4">
        <v>1</v>
      </c>
      <c r="E11" s="4">
        <v>525</v>
      </c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>
        <v>475</v>
      </c>
      <c r="R11" s="5">
        <v>475</v>
      </c>
      <c r="S11" s="5"/>
      <c r="T11" s="6">
        <v>420</v>
      </c>
      <c r="U11" s="6">
        <v>1785</v>
      </c>
      <c r="V11" s="5"/>
      <c r="W11" s="5">
        <v>210</v>
      </c>
      <c r="X11" s="5">
        <v>525</v>
      </c>
      <c r="Y11" s="4">
        <v>210</v>
      </c>
      <c r="Z11" s="15">
        <f t="shared" si="0"/>
        <v>4625</v>
      </c>
    </row>
    <row r="12" ht="60">
      <c r="A12" s="4">
        <v>8</v>
      </c>
      <c r="B12" s="4" t="s">
        <v>50</v>
      </c>
      <c r="C12" s="18" t="s">
        <v>51</v>
      </c>
      <c r="D12" s="4">
        <v>1</v>
      </c>
      <c r="E12" s="4">
        <v>525</v>
      </c>
      <c r="F12" s="4"/>
      <c r="G12" s="4"/>
      <c r="H12" s="5"/>
      <c r="I12" s="5"/>
      <c r="J12" s="5"/>
      <c r="K12" s="5"/>
      <c r="L12" s="5"/>
      <c r="M12" s="5"/>
      <c r="N12" s="5"/>
      <c r="O12" s="5"/>
      <c r="P12" s="5"/>
      <c r="Q12" s="5">
        <v>475</v>
      </c>
      <c r="R12" s="5">
        <v>475</v>
      </c>
      <c r="S12" s="5"/>
      <c r="T12" s="6">
        <v>420</v>
      </c>
      <c r="U12" s="6">
        <v>1785</v>
      </c>
      <c r="V12" s="5"/>
      <c r="W12" s="5">
        <v>210</v>
      </c>
      <c r="X12" s="5">
        <v>525</v>
      </c>
      <c r="Y12" s="4">
        <v>210</v>
      </c>
      <c r="Z12" s="15">
        <f t="shared" si="0"/>
        <v>4625</v>
      </c>
    </row>
    <row r="13" ht="60">
      <c r="A13" s="4">
        <v>9</v>
      </c>
      <c r="B13" s="4" t="s">
        <v>50</v>
      </c>
      <c r="C13" s="18" t="s">
        <v>52</v>
      </c>
      <c r="D13" s="4">
        <v>3</v>
      </c>
      <c r="E13" s="4">
        <v>525</v>
      </c>
      <c r="F13" s="4"/>
      <c r="G13" s="4"/>
      <c r="H13" s="5"/>
      <c r="I13" s="5"/>
      <c r="J13" s="5"/>
      <c r="K13" s="5"/>
      <c r="L13" s="5"/>
      <c r="M13" s="5"/>
      <c r="N13" s="5"/>
      <c r="O13" s="5"/>
      <c r="P13" s="5"/>
      <c r="Q13" s="5">
        <v>475</v>
      </c>
      <c r="R13" s="5">
        <v>475</v>
      </c>
      <c r="S13" s="5"/>
      <c r="T13" s="6">
        <v>420</v>
      </c>
      <c r="U13" s="6">
        <v>1785</v>
      </c>
      <c r="V13" s="5"/>
      <c r="W13" s="5">
        <v>210</v>
      </c>
      <c r="X13" s="5">
        <v>525</v>
      </c>
      <c r="Y13" s="4">
        <v>210</v>
      </c>
      <c r="Z13" s="15">
        <f t="shared" si="0"/>
        <v>4625</v>
      </c>
    </row>
    <row r="14" ht="60">
      <c r="A14" s="4">
        <v>10</v>
      </c>
      <c r="B14" s="4" t="s">
        <v>50</v>
      </c>
      <c r="C14" s="18" t="s">
        <v>53</v>
      </c>
      <c r="D14" s="4">
        <v>1</v>
      </c>
      <c r="E14" s="4">
        <v>525</v>
      </c>
      <c r="F14" s="4"/>
      <c r="G14" s="4"/>
      <c r="H14" s="5"/>
      <c r="I14" s="5"/>
      <c r="J14" s="5"/>
      <c r="K14" s="5"/>
      <c r="L14" s="5"/>
      <c r="M14" s="5"/>
      <c r="N14" s="5"/>
      <c r="O14" s="5"/>
      <c r="P14" s="5"/>
      <c r="Q14" s="5">
        <v>475</v>
      </c>
      <c r="R14" s="5"/>
      <c r="S14" s="5"/>
      <c r="T14" s="6">
        <v>420</v>
      </c>
      <c r="U14" s="6">
        <v>1785</v>
      </c>
      <c r="V14" s="5"/>
      <c r="W14" s="5">
        <v>210</v>
      </c>
      <c r="X14" s="5">
        <v>525</v>
      </c>
      <c r="Y14" s="4">
        <v>210</v>
      </c>
      <c r="Z14" s="15">
        <f t="shared" si="0"/>
        <v>4150</v>
      </c>
    </row>
    <row r="15" ht="60">
      <c r="A15" s="4">
        <v>11</v>
      </c>
      <c r="B15" s="4" t="s">
        <v>50</v>
      </c>
      <c r="C15" s="18" t="s">
        <v>54</v>
      </c>
      <c r="D15" s="4">
        <v>1</v>
      </c>
      <c r="E15" s="4">
        <v>525</v>
      </c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>
        <v>475</v>
      </c>
      <c r="R15" s="5"/>
      <c r="S15" s="5"/>
      <c r="T15" s="6"/>
      <c r="U15" s="6"/>
      <c r="V15" s="5"/>
      <c r="W15" s="5">
        <v>210</v>
      </c>
      <c r="X15" s="5">
        <v>525</v>
      </c>
      <c r="Y15" s="4">
        <v>210</v>
      </c>
      <c r="Z15" s="15">
        <f t="shared" si="0"/>
        <v>1945</v>
      </c>
    </row>
    <row r="16" ht="60">
      <c r="A16" s="4">
        <v>12</v>
      </c>
      <c r="B16" s="4" t="s">
        <v>50</v>
      </c>
      <c r="C16" s="18" t="s">
        <v>55</v>
      </c>
      <c r="D16" s="4">
        <v>8</v>
      </c>
      <c r="E16" s="4">
        <v>525</v>
      </c>
      <c r="F16" s="4"/>
      <c r="G16" s="4"/>
      <c r="H16" s="5"/>
      <c r="I16" s="5"/>
      <c r="J16" s="5"/>
      <c r="K16" s="5"/>
      <c r="L16" s="5"/>
      <c r="M16" s="5"/>
      <c r="N16" s="5"/>
      <c r="O16" s="5"/>
      <c r="P16" s="5"/>
      <c r="Q16" s="5">
        <v>475</v>
      </c>
      <c r="R16" s="5"/>
      <c r="S16" s="5"/>
      <c r="T16" s="6">
        <v>420</v>
      </c>
      <c r="U16" s="6">
        <v>1785</v>
      </c>
      <c r="V16" s="5"/>
      <c r="W16" s="5">
        <v>210</v>
      </c>
      <c r="X16" s="5">
        <v>525</v>
      </c>
      <c r="Y16" s="4">
        <v>210</v>
      </c>
      <c r="Z16" s="15">
        <f t="shared" si="0"/>
        <v>4150</v>
      </c>
    </row>
    <row r="17" ht="68.25" customHeight="1">
      <c r="A17" s="4">
        <v>13</v>
      </c>
      <c r="B17" s="4" t="s">
        <v>50</v>
      </c>
      <c r="C17" s="18" t="s">
        <v>56</v>
      </c>
      <c r="D17" s="4">
        <v>2</v>
      </c>
      <c r="E17" s="4">
        <v>525</v>
      </c>
      <c r="F17" s="4"/>
      <c r="G17" s="4"/>
      <c r="H17" s="5"/>
      <c r="I17" s="5"/>
      <c r="J17" s="5"/>
      <c r="K17" s="5"/>
      <c r="L17" s="5"/>
      <c r="M17" s="5"/>
      <c r="N17" s="5"/>
      <c r="O17" s="5"/>
      <c r="P17" s="5"/>
      <c r="Q17" s="5">
        <v>475</v>
      </c>
      <c r="R17" s="5"/>
      <c r="S17" s="5"/>
      <c r="T17" s="6"/>
      <c r="U17" s="6">
        <v>1785</v>
      </c>
      <c r="V17" s="5"/>
      <c r="W17" s="5">
        <v>210</v>
      </c>
      <c r="X17" s="5">
        <v>525</v>
      </c>
      <c r="Y17" s="4">
        <v>210</v>
      </c>
      <c r="Z17" s="15">
        <f t="shared" si="0"/>
        <v>3730</v>
      </c>
    </row>
    <row r="18" ht="97.5" customHeight="1">
      <c r="A18" s="4">
        <v>14</v>
      </c>
      <c r="B18" s="4" t="s">
        <v>50</v>
      </c>
      <c r="C18" s="18" t="s">
        <v>56</v>
      </c>
      <c r="D18" s="4">
        <v>1</v>
      </c>
      <c r="E18" s="4">
        <v>525</v>
      </c>
      <c r="F18" s="4"/>
      <c r="G18" s="4"/>
      <c r="H18" s="5"/>
      <c r="I18" s="5"/>
      <c r="J18" s="5"/>
      <c r="K18" s="5"/>
      <c r="L18" s="5"/>
      <c r="M18" s="5"/>
      <c r="N18" s="5"/>
      <c r="O18" s="5"/>
      <c r="P18" s="5"/>
      <c r="Q18" s="5">
        <v>475</v>
      </c>
      <c r="R18" s="5"/>
      <c r="S18" s="5"/>
      <c r="T18" s="6"/>
      <c r="U18" s="6">
        <v>1785</v>
      </c>
      <c r="V18" s="5"/>
      <c r="W18" s="5">
        <v>210</v>
      </c>
      <c r="X18" s="5">
        <v>525</v>
      </c>
      <c r="Y18" s="4">
        <v>210</v>
      </c>
      <c r="Z18" s="15">
        <f t="shared" si="0"/>
        <v>3730</v>
      </c>
    </row>
    <row r="19" ht="74.25" customHeight="1">
      <c r="A19" s="4">
        <v>15</v>
      </c>
      <c r="B19" s="4" t="s">
        <v>57</v>
      </c>
      <c r="C19" s="18" t="s">
        <v>58</v>
      </c>
      <c r="D19" s="4">
        <v>1</v>
      </c>
      <c r="E19" s="4">
        <v>525</v>
      </c>
      <c r="F19" s="4"/>
      <c r="G19" s="4"/>
      <c r="H19" s="5"/>
      <c r="I19" s="5"/>
      <c r="J19" s="5"/>
      <c r="K19" s="5"/>
      <c r="L19" s="5"/>
      <c r="M19" s="5"/>
      <c r="N19" s="5"/>
      <c r="O19" s="5"/>
      <c r="P19" s="5"/>
      <c r="Q19" s="5">
        <v>475</v>
      </c>
      <c r="R19" s="5">
        <v>475</v>
      </c>
      <c r="S19" s="5"/>
      <c r="T19" s="6">
        <v>420</v>
      </c>
      <c r="U19" s="6">
        <v>1785</v>
      </c>
      <c r="V19" s="5"/>
      <c r="W19" s="5">
        <v>210</v>
      </c>
      <c r="X19" s="5">
        <v>525</v>
      </c>
      <c r="Y19" s="4">
        <v>210</v>
      </c>
      <c r="Z19" s="15">
        <f t="shared" si="0"/>
        <v>4625</v>
      </c>
    </row>
    <row r="20" ht="51" customHeight="1">
      <c r="A20" s="4">
        <v>16</v>
      </c>
      <c r="B20" s="4" t="s">
        <v>57</v>
      </c>
      <c r="C20" s="18" t="s">
        <v>59</v>
      </c>
      <c r="D20" s="4">
        <v>7</v>
      </c>
      <c r="E20" s="4">
        <v>525</v>
      </c>
      <c r="F20" s="4"/>
      <c r="G20" s="4"/>
      <c r="H20" s="5"/>
      <c r="I20" s="5"/>
      <c r="J20" s="5"/>
      <c r="K20" s="5"/>
      <c r="L20" s="5"/>
      <c r="M20" s="5"/>
      <c r="N20" s="5"/>
      <c r="O20" s="5"/>
      <c r="P20" s="5"/>
      <c r="Q20" s="5">
        <v>475</v>
      </c>
      <c r="R20" s="5">
        <v>475</v>
      </c>
      <c r="S20" s="5"/>
      <c r="T20" s="6">
        <v>420</v>
      </c>
      <c r="U20" s="6">
        <v>1785</v>
      </c>
      <c r="V20" s="5"/>
      <c r="W20" s="5">
        <v>210</v>
      </c>
      <c r="X20" s="5">
        <v>525</v>
      </c>
      <c r="Y20" s="4">
        <v>210</v>
      </c>
      <c r="Z20" s="15">
        <f t="shared" si="0"/>
        <v>4625</v>
      </c>
    </row>
    <row r="21" ht="78" customHeight="1">
      <c r="A21" s="4">
        <v>17</v>
      </c>
      <c r="B21" s="4" t="s">
        <v>57</v>
      </c>
      <c r="C21" s="18" t="s">
        <v>53</v>
      </c>
      <c r="D21" s="4">
        <v>1</v>
      </c>
      <c r="E21" s="4">
        <v>525</v>
      </c>
      <c r="F21" s="4"/>
      <c r="G21" s="4"/>
      <c r="H21" s="5"/>
      <c r="I21" s="5"/>
      <c r="J21" s="5"/>
      <c r="K21" s="5"/>
      <c r="L21" s="5"/>
      <c r="M21" s="5"/>
      <c r="N21" s="5"/>
      <c r="O21" s="5"/>
      <c r="P21" s="5"/>
      <c r="Q21" s="5">
        <v>475</v>
      </c>
      <c r="R21" s="5"/>
      <c r="S21" s="5"/>
      <c r="T21" s="6">
        <v>420</v>
      </c>
      <c r="U21" s="6">
        <v>1785</v>
      </c>
      <c r="V21" s="5"/>
      <c r="W21" s="5">
        <v>210</v>
      </c>
      <c r="X21" s="5">
        <v>525</v>
      </c>
      <c r="Y21" s="4">
        <v>210</v>
      </c>
      <c r="Z21" s="15">
        <f t="shared" si="0"/>
        <v>4150</v>
      </c>
    </row>
    <row r="22" ht="45">
      <c r="A22" s="4">
        <v>18</v>
      </c>
      <c r="B22" s="4" t="s">
        <v>57</v>
      </c>
      <c r="C22" s="18" t="s">
        <v>60</v>
      </c>
      <c r="D22" s="4">
        <v>8</v>
      </c>
      <c r="E22" s="4">
        <v>525</v>
      </c>
      <c r="F22" s="4"/>
      <c r="G22" s="4"/>
      <c r="H22" s="5"/>
      <c r="I22" s="5"/>
      <c r="J22" s="5"/>
      <c r="K22" s="5"/>
      <c r="L22" s="5"/>
      <c r="M22" s="5"/>
      <c r="N22" s="5"/>
      <c r="O22" s="5"/>
      <c r="P22" s="5"/>
      <c r="Q22" s="5">
        <v>475</v>
      </c>
      <c r="R22" s="5"/>
      <c r="S22" s="5"/>
      <c r="T22" s="6">
        <v>420</v>
      </c>
      <c r="U22" s="6">
        <v>1785</v>
      </c>
      <c r="V22" s="5"/>
      <c r="W22" s="5">
        <v>210</v>
      </c>
      <c r="X22" s="5">
        <v>525</v>
      </c>
      <c r="Y22" s="4">
        <v>210</v>
      </c>
      <c r="Z22" s="15">
        <f t="shared" si="0"/>
        <v>4150</v>
      </c>
    </row>
    <row r="23" ht="45">
      <c r="A23" s="4">
        <v>19</v>
      </c>
      <c r="B23" s="4" t="s">
        <v>57</v>
      </c>
      <c r="C23" s="18" t="s">
        <v>61</v>
      </c>
      <c r="D23" s="4">
        <v>1</v>
      </c>
      <c r="E23" s="4">
        <v>525</v>
      </c>
      <c r="F23" s="4"/>
      <c r="G23" s="4"/>
      <c r="H23" s="5"/>
      <c r="I23" s="5"/>
      <c r="J23" s="5"/>
      <c r="K23" s="5"/>
      <c r="L23" s="5"/>
      <c r="M23" s="5"/>
      <c r="N23" s="5"/>
      <c r="O23" s="5"/>
      <c r="P23" s="5"/>
      <c r="Q23" s="5">
        <v>475</v>
      </c>
      <c r="R23" s="5"/>
      <c r="S23" s="5"/>
      <c r="T23" s="6"/>
      <c r="U23" s="6"/>
      <c r="V23" s="5"/>
      <c r="W23" s="5">
        <v>210</v>
      </c>
      <c r="X23" s="5">
        <v>525</v>
      </c>
      <c r="Y23" s="4">
        <v>210</v>
      </c>
      <c r="Z23" s="15">
        <f t="shared" si="0"/>
        <v>1945</v>
      </c>
    </row>
    <row r="24" ht="45">
      <c r="A24" s="4">
        <v>20</v>
      </c>
      <c r="B24" s="4" t="s">
        <v>57</v>
      </c>
      <c r="C24" s="18" t="s">
        <v>62</v>
      </c>
      <c r="D24" s="4">
        <v>5</v>
      </c>
      <c r="E24" s="4">
        <v>525</v>
      </c>
      <c r="F24" s="4"/>
      <c r="G24" s="4"/>
      <c r="H24" s="5"/>
      <c r="I24" s="5"/>
      <c r="J24" s="5"/>
      <c r="K24" s="5"/>
      <c r="L24" s="5"/>
      <c r="M24" s="5"/>
      <c r="N24" s="5"/>
      <c r="O24" s="5"/>
      <c r="P24" s="5"/>
      <c r="Q24" s="5">
        <v>475</v>
      </c>
      <c r="R24" s="5"/>
      <c r="S24" s="5"/>
      <c r="T24" s="6"/>
      <c r="U24" s="6">
        <v>1785</v>
      </c>
      <c r="V24" s="5"/>
      <c r="W24" s="5">
        <v>210</v>
      </c>
      <c r="X24" s="5">
        <v>525</v>
      </c>
      <c r="Y24" s="4">
        <v>210</v>
      </c>
      <c r="Z24" s="15">
        <f t="shared" si="0"/>
        <v>3730</v>
      </c>
    </row>
    <row r="25" ht="75">
      <c r="A25" s="4">
        <v>21</v>
      </c>
      <c r="B25" s="4" t="s">
        <v>63</v>
      </c>
      <c r="C25" s="18" t="s">
        <v>64</v>
      </c>
      <c r="D25" s="4">
        <v>1</v>
      </c>
      <c r="E25" s="4">
        <v>525</v>
      </c>
      <c r="F25" s="4"/>
      <c r="G25" s="4"/>
      <c r="H25" s="5"/>
      <c r="I25" s="5"/>
      <c r="J25" s="5"/>
      <c r="K25" s="5">
        <v>420</v>
      </c>
      <c r="L25" s="5"/>
      <c r="M25" s="5">
        <v>420</v>
      </c>
      <c r="N25" s="5"/>
      <c r="O25" s="5"/>
      <c r="P25" s="5"/>
      <c r="Q25" s="5">
        <v>475</v>
      </c>
      <c r="R25" s="5">
        <v>475</v>
      </c>
      <c r="S25" s="5"/>
      <c r="T25" s="6">
        <v>420</v>
      </c>
      <c r="U25" s="6">
        <v>1785</v>
      </c>
      <c r="V25" s="5"/>
      <c r="W25" s="5">
        <v>210</v>
      </c>
      <c r="X25" s="5">
        <v>525</v>
      </c>
      <c r="Y25" s="4">
        <v>210</v>
      </c>
      <c r="Z25" s="15">
        <f t="shared" si="0"/>
        <v>5465</v>
      </c>
    </row>
    <row r="26" ht="120.75" customHeight="1">
      <c r="A26" s="4">
        <v>22</v>
      </c>
      <c r="B26" s="4" t="s">
        <v>63</v>
      </c>
      <c r="C26" s="18" t="s">
        <v>65</v>
      </c>
      <c r="D26" s="4">
        <v>1</v>
      </c>
      <c r="E26" s="4">
        <v>525</v>
      </c>
      <c r="F26" s="4"/>
      <c r="G26" s="4"/>
      <c r="H26" s="5"/>
      <c r="I26" s="5"/>
      <c r="J26" s="5"/>
      <c r="K26" s="5">
        <v>420</v>
      </c>
      <c r="L26" s="5"/>
      <c r="M26" s="5">
        <v>420</v>
      </c>
      <c r="N26" s="5"/>
      <c r="O26" s="5"/>
      <c r="P26" s="5"/>
      <c r="Q26" s="5">
        <v>475</v>
      </c>
      <c r="R26" s="5">
        <v>475</v>
      </c>
      <c r="S26" s="5"/>
      <c r="T26" s="6">
        <v>420</v>
      </c>
      <c r="U26" s="6">
        <v>1785</v>
      </c>
      <c r="V26" s="5"/>
      <c r="W26" s="5">
        <v>210</v>
      </c>
      <c r="X26" s="5">
        <v>525</v>
      </c>
      <c r="Y26" s="4">
        <v>210</v>
      </c>
      <c r="Z26" s="15">
        <f t="shared" si="0"/>
        <v>5465</v>
      </c>
    </row>
    <row r="27" ht="119.25" customHeight="1">
      <c r="A27" s="4">
        <v>23</v>
      </c>
      <c r="B27" s="4" t="s">
        <v>63</v>
      </c>
      <c r="C27" s="18" t="s">
        <v>66</v>
      </c>
      <c r="D27" s="4">
        <v>3</v>
      </c>
      <c r="E27" s="4">
        <v>525</v>
      </c>
      <c r="F27" s="4"/>
      <c r="G27" s="4"/>
      <c r="H27" s="5"/>
      <c r="I27" s="5"/>
      <c r="J27" s="5"/>
      <c r="K27" s="5">
        <v>420</v>
      </c>
      <c r="L27" s="5"/>
      <c r="M27" s="5">
        <v>420</v>
      </c>
      <c r="N27" s="5"/>
      <c r="O27" s="5"/>
      <c r="P27" s="5"/>
      <c r="Q27" s="5">
        <v>475</v>
      </c>
      <c r="R27" s="5">
        <v>475</v>
      </c>
      <c r="S27" s="5"/>
      <c r="T27" s="6">
        <v>420</v>
      </c>
      <c r="U27" s="6">
        <v>1785</v>
      </c>
      <c r="V27" s="5"/>
      <c r="W27" s="5">
        <v>210</v>
      </c>
      <c r="X27" s="5">
        <v>525</v>
      </c>
      <c r="Y27" s="4">
        <v>210</v>
      </c>
      <c r="Z27" s="15">
        <f t="shared" si="0"/>
        <v>5465</v>
      </c>
    </row>
    <row r="28" ht="121.5" customHeight="1">
      <c r="A28" s="4">
        <v>24</v>
      </c>
      <c r="B28" s="4" t="s">
        <v>63</v>
      </c>
      <c r="C28" s="18" t="s">
        <v>67</v>
      </c>
      <c r="D28" s="4">
        <v>6</v>
      </c>
      <c r="E28" s="4">
        <v>525</v>
      </c>
      <c r="F28" s="4"/>
      <c r="G28" s="4"/>
      <c r="H28" s="5"/>
      <c r="I28" s="5"/>
      <c r="J28" s="5"/>
      <c r="K28" s="5">
        <v>420</v>
      </c>
      <c r="L28" s="5"/>
      <c r="M28" s="5">
        <v>420</v>
      </c>
      <c r="N28" s="5"/>
      <c r="O28" s="5"/>
      <c r="P28" s="5"/>
      <c r="Q28" s="5">
        <v>475</v>
      </c>
      <c r="R28" s="5">
        <v>475</v>
      </c>
      <c r="S28" s="5"/>
      <c r="T28" s="6">
        <v>420</v>
      </c>
      <c r="U28" s="6">
        <v>1785</v>
      </c>
      <c r="V28" s="5"/>
      <c r="W28" s="5">
        <v>210</v>
      </c>
      <c r="X28" s="5">
        <v>525</v>
      </c>
      <c r="Y28" s="4">
        <v>210</v>
      </c>
      <c r="Z28" s="15">
        <f t="shared" si="0"/>
        <v>5465</v>
      </c>
    </row>
    <row r="29" ht="126" customHeight="1">
      <c r="A29" s="4">
        <v>25</v>
      </c>
      <c r="B29" s="4" t="s">
        <v>63</v>
      </c>
      <c r="C29" s="18" t="s">
        <v>68</v>
      </c>
      <c r="D29" s="4">
        <v>2</v>
      </c>
      <c r="E29" s="4">
        <v>525</v>
      </c>
      <c r="F29" s="4"/>
      <c r="G29" s="4"/>
      <c r="H29" s="5"/>
      <c r="I29" s="5"/>
      <c r="J29" s="5"/>
      <c r="K29" s="5">
        <v>420</v>
      </c>
      <c r="L29" s="5"/>
      <c r="M29" s="5">
        <v>420</v>
      </c>
      <c r="N29" s="5"/>
      <c r="O29" s="5"/>
      <c r="P29" s="5"/>
      <c r="Q29" s="5">
        <v>475</v>
      </c>
      <c r="R29" s="5">
        <v>475</v>
      </c>
      <c r="S29" s="5"/>
      <c r="T29" s="6">
        <v>420</v>
      </c>
      <c r="U29" s="6">
        <v>1785</v>
      </c>
      <c r="V29" s="5"/>
      <c r="W29" s="5">
        <v>210</v>
      </c>
      <c r="X29" s="5">
        <v>525</v>
      </c>
      <c r="Y29" s="4">
        <v>210</v>
      </c>
      <c r="Z29" s="15">
        <f t="shared" si="0"/>
        <v>5465</v>
      </c>
    </row>
    <row r="30" ht="15.75" customHeight="1">
      <c r="A30" s="4">
        <v>26</v>
      </c>
      <c r="B30" s="4" t="s">
        <v>69</v>
      </c>
      <c r="C30" s="18" t="s">
        <v>70</v>
      </c>
      <c r="D30" s="4">
        <v>1</v>
      </c>
      <c r="E30" s="4">
        <v>525</v>
      </c>
      <c r="F30" s="4"/>
      <c r="G30" s="4"/>
      <c r="H30" s="5"/>
      <c r="I30" s="5"/>
      <c r="J30" s="5"/>
      <c r="K30" s="5"/>
      <c r="L30" s="5"/>
      <c r="M30" s="5">
        <v>420</v>
      </c>
      <c r="N30" s="5">
        <v>420</v>
      </c>
      <c r="O30" s="5">
        <v>420</v>
      </c>
      <c r="P30" s="5">
        <v>420</v>
      </c>
      <c r="Q30" s="5">
        <v>475</v>
      </c>
      <c r="R30" s="5">
        <v>475</v>
      </c>
      <c r="S30" s="5"/>
      <c r="T30" s="6"/>
      <c r="U30" s="6">
        <v>1785</v>
      </c>
      <c r="V30" s="5"/>
      <c r="W30" s="5">
        <v>210</v>
      </c>
      <c r="X30" s="5">
        <v>525</v>
      </c>
      <c r="Y30" s="4">
        <v>210</v>
      </c>
      <c r="Z30" s="15">
        <f t="shared" si="0"/>
        <v>5885</v>
      </c>
    </row>
    <row r="31" ht="30.75" customHeight="1">
      <c r="A31" s="19">
        <v>27</v>
      </c>
      <c r="B31" s="20" t="s">
        <v>39</v>
      </c>
      <c r="C31" s="21" t="s">
        <v>73</v>
      </c>
      <c r="D31" s="22">
        <v>1</v>
      </c>
      <c r="E31" s="19">
        <v>525</v>
      </c>
      <c r="F31" s="22"/>
      <c r="G31" s="22"/>
      <c r="H31" s="22"/>
      <c r="I31" s="22"/>
      <c r="J31" s="22"/>
      <c r="K31" s="22">
        <v>420</v>
      </c>
      <c r="L31" s="22"/>
      <c r="M31" s="22">
        <v>420</v>
      </c>
      <c r="N31" s="22"/>
      <c r="O31" s="22"/>
      <c r="P31" s="22"/>
      <c r="Q31" s="22">
        <v>475</v>
      </c>
      <c r="R31" s="22">
        <v>475</v>
      </c>
      <c r="S31" s="22"/>
      <c r="T31" s="22">
        <v>420</v>
      </c>
      <c r="U31" s="22">
        <v>1785</v>
      </c>
      <c r="V31" s="22"/>
      <c r="W31" s="22">
        <v>210</v>
      </c>
      <c r="X31" s="22">
        <v>525</v>
      </c>
      <c r="Y31" s="19">
        <v>210</v>
      </c>
      <c r="Z31" s="23">
        <f t="shared" si="0"/>
        <v>5465</v>
      </c>
    </row>
    <row r="32" ht="32.25" customHeight="1">
      <c r="A32" s="19">
        <v>28</v>
      </c>
      <c r="B32" s="24" t="s">
        <v>71</v>
      </c>
      <c r="C32" s="21" t="s">
        <v>73</v>
      </c>
      <c r="D32" s="22">
        <v>2</v>
      </c>
      <c r="E32" s="19">
        <v>525</v>
      </c>
      <c r="F32" s="22"/>
      <c r="G32" s="22"/>
      <c r="H32" s="22"/>
      <c r="I32" s="22"/>
      <c r="J32" s="22"/>
      <c r="K32" s="22">
        <v>420</v>
      </c>
      <c r="L32" s="22"/>
      <c r="M32" s="22">
        <v>420</v>
      </c>
      <c r="N32" s="22"/>
      <c r="O32" s="22"/>
      <c r="P32" s="22"/>
      <c r="Q32" s="22">
        <v>475</v>
      </c>
      <c r="R32" s="22">
        <v>475</v>
      </c>
      <c r="S32" s="22"/>
      <c r="T32" s="22">
        <v>420</v>
      </c>
      <c r="U32" s="22">
        <v>1785</v>
      </c>
      <c r="V32" s="22"/>
      <c r="W32" s="22">
        <v>210</v>
      </c>
      <c r="X32" s="22">
        <v>525</v>
      </c>
      <c r="Y32" s="19">
        <v>210</v>
      </c>
      <c r="Z32" s="23">
        <f t="shared" si="0"/>
        <v>5465</v>
      </c>
    </row>
    <row r="33" ht="44.25" customHeight="1">
      <c r="A33" s="19">
        <v>29</v>
      </c>
      <c r="B33" s="24" t="s">
        <v>72</v>
      </c>
      <c r="C33" s="25" t="s">
        <v>74</v>
      </c>
      <c r="D33" s="22">
        <v>1</v>
      </c>
      <c r="E33" s="19">
        <v>525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>
        <v>210</v>
      </c>
      <c r="X33" s="22">
        <v>525</v>
      </c>
      <c r="Y33" s="19">
        <v>210</v>
      </c>
      <c r="Z33" s="23">
        <f t="shared" si="0"/>
        <v>1470</v>
      </c>
    </row>
    <row r="34" ht="28.899999999999999" customHeight="1">
      <c r="A34" s="4">
        <v>30</v>
      </c>
      <c r="B34" s="7"/>
      <c r="C34" s="4"/>
      <c r="D34" s="5">
        <f t="shared" ref="D34:Y34" si="1">SUM(D5:D33)</f>
        <v>65</v>
      </c>
      <c r="E34" s="5">
        <f t="shared" si="1"/>
        <v>15225</v>
      </c>
      <c r="F34" s="5">
        <f t="shared" si="1"/>
        <v>0</v>
      </c>
      <c r="G34" s="5">
        <f t="shared" si="1"/>
        <v>0</v>
      </c>
      <c r="H34" s="5">
        <f t="shared" si="1"/>
        <v>0</v>
      </c>
      <c r="I34" s="5">
        <f t="shared" si="1"/>
        <v>0</v>
      </c>
      <c r="J34" s="5">
        <f t="shared" si="1"/>
        <v>0</v>
      </c>
      <c r="K34" s="5">
        <f t="shared" si="1"/>
        <v>3360</v>
      </c>
      <c r="L34" s="5">
        <f t="shared" si="1"/>
        <v>0</v>
      </c>
      <c r="M34" s="5">
        <f t="shared" si="1"/>
        <v>3780</v>
      </c>
      <c r="N34" s="5">
        <f t="shared" si="1"/>
        <v>420</v>
      </c>
      <c r="O34" s="5">
        <f t="shared" si="1"/>
        <v>420</v>
      </c>
      <c r="P34" s="5">
        <f t="shared" si="1"/>
        <v>420</v>
      </c>
      <c r="Q34" s="5">
        <f t="shared" si="1"/>
        <v>11875</v>
      </c>
      <c r="R34" s="5">
        <f t="shared" si="1"/>
        <v>7600</v>
      </c>
      <c r="S34" s="5">
        <f t="shared" si="1"/>
        <v>0</v>
      </c>
      <c r="T34" s="5">
        <f t="shared" si="1"/>
        <v>7980</v>
      </c>
      <c r="U34" s="5">
        <f t="shared" si="1"/>
        <v>41055</v>
      </c>
      <c r="V34" s="5">
        <f t="shared" si="1"/>
        <v>0</v>
      </c>
      <c r="W34" s="5">
        <f t="shared" si="1"/>
        <v>6090</v>
      </c>
      <c r="X34" s="5">
        <f t="shared" si="1"/>
        <v>15225</v>
      </c>
      <c r="Y34" s="5">
        <f t="shared" si="1"/>
        <v>6090</v>
      </c>
      <c r="Z34" s="15">
        <f>SUM(E34:Y34)</f>
        <v>119540</v>
      </c>
    </row>
    <row r="35" ht="15">
      <c r="D35" s="8"/>
      <c r="X35" s="26" t="s">
        <v>31</v>
      </c>
      <c r="Y35" s="26"/>
      <c r="Z35" s="14">
        <f>Z34</f>
        <v>119540</v>
      </c>
    </row>
    <row r="36" ht="15">
      <c r="C36" s="9"/>
      <c r="E36" s="10"/>
      <c r="X36" s="26" t="s">
        <v>32</v>
      </c>
      <c r="Y36" s="26"/>
      <c r="Z36" s="14">
        <f>Z35*5/105</f>
        <v>5692.3809523809523</v>
      </c>
    </row>
    <row r="37" ht="31.5" customHeight="1">
      <c r="A37" s="39" t="s">
        <v>76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15">
      <c r="C38" s="9"/>
      <c r="E38" s="10"/>
      <c r="X38" s="16"/>
      <c r="Y38" s="16"/>
      <c r="Z38" s="17"/>
    </row>
    <row r="39" ht="16.5" customHeight="1">
      <c r="C39" s="10" t="s">
        <v>28</v>
      </c>
      <c r="D39" s="10"/>
      <c r="E39" s="10"/>
      <c r="T39" s="1" t="s">
        <v>29</v>
      </c>
      <c r="Z39" s="11"/>
      <c r="AA39" s="11"/>
    </row>
    <row r="40" ht="19.5" customHeight="1">
      <c r="C40" s="38"/>
      <c r="D40" s="38"/>
      <c r="E40" s="38"/>
      <c r="T40" s="12"/>
      <c r="U40" s="12"/>
      <c r="V40" s="11"/>
      <c r="W40" s="11"/>
      <c r="X40" s="11"/>
      <c r="Y40" s="11"/>
    </row>
    <row r="41" ht="15">
      <c r="C41" s="10" t="s">
        <v>10</v>
      </c>
      <c r="D41" s="10"/>
      <c r="E41" s="10"/>
      <c r="T41" s="13"/>
      <c r="U41" s="13"/>
    </row>
    <row r="42" ht="15">
      <c r="C42" s="10"/>
      <c r="D42" s="10"/>
      <c r="E42" s="12"/>
      <c r="V42" s="11"/>
      <c r="W42" s="11"/>
      <c r="X42" s="11"/>
      <c r="Y42" s="11"/>
    </row>
    <row r="43" ht="15">
      <c r="C43" s="10" t="s">
        <v>33</v>
      </c>
      <c r="D43" s="12"/>
      <c r="T43" s="12" t="s">
        <v>33</v>
      </c>
      <c r="U43" s="12"/>
      <c r="V43" s="11"/>
      <c r="W43" s="11"/>
      <c r="X43" s="11"/>
      <c r="Y43" s="11"/>
    </row>
    <row r="44" ht="15">
      <c r="C44" s="12" t="s">
        <v>22</v>
      </c>
      <c r="T44" s="11" t="s">
        <v>23</v>
      </c>
      <c r="U44" s="11"/>
    </row>
    <row r="45" ht="15">
      <c r="C45" s="1" t="s">
        <v>35</v>
      </c>
      <c r="T45" s="1" t="s">
        <v>36</v>
      </c>
    </row>
  </sheetData>
  <mergeCells count="31">
    <mergeCell ref="A37:Z37"/>
    <mergeCell ref="U3:U4"/>
    <mergeCell ref="C40:E40"/>
    <mergeCell ref="F3:F4"/>
    <mergeCell ref="G3:G4"/>
    <mergeCell ref="N3:N4"/>
    <mergeCell ref="H3:H4"/>
    <mergeCell ref="I3:I4"/>
    <mergeCell ref="J3:J4"/>
    <mergeCell ref="L3:L4"/>
    <mergeCell ref="K3:K4"/>
    <mergeCell ref="Z3:Z4"/>
    <mergeCell ref="R3:R4"/>
    <mergeCell ref="T3:T4"/>
    <mergeCell ref="V3:V4"/>
    <mergeCell ref="W3:W4"/>
    <mergeCell ref="M3:M4"/>
    <mergeCell ref="O3:O4"/>
    <mergeCell ref="Q3:Q4"/>
    <mergeCell ref="P3:P4"/>
    <mergeCell ref="S3:S4"/>
    <mergeCell ref="X35:Y35"/>
    <mergeCell ref="X36:Y36"/>
    <mergeCell ref="A2:Z2"/>
    <mergeCell ref="A3:A4"/>
    <mergeCell ref="C3:C4"/>
    <mergeCell ref="D3:D4"/>
    <mergeCell ref="E3:E4"/>
    <mergeCell ref="X3:X4"/>
    <mergeCell ref="Y3:Y4"/>
    <mergeCell ref="B3:B4"/>
  </mergeCells>
  <pageMargins left="0.31496099999999999" right="0.31496099999999999" top="0.78740199999999982" bottom="0.59055100000000005" header="0.23622000000000001" footer="0.51181100000000002"/>
  <pageSetup firstPageNumber="1" fitToHeight="1" fitToWidth="1" horizontalDpi="600" orientation="landscape" paperSize="9" scale="78" verticalDpi="600"/>
  <headerFooter differentFirst="0" differentOddEven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ONLYOFFICE/6.4.2.6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</cp:coreProperties>
</file>