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Закупки\Закупки 2026 г\Малые\Закупки на ЕАТ\61. Блок распределения\"/>
    </mc:Choice>
  </mc:AlternateContent>
  <bookViews>
    <workbookView xWindow="0" yWindow="0" windowWidth="28800" windowHeight="11535" tabRatio="500"/>
  </bookViews>
  <sheets>
    <sheet name="Лист1" sheetId="1" r:id="rId1"/>
  </sheets>
  <definedNames>
    <definedName name="_xlnm.Print_Area" localSheetId="0">Лист1!$A$1:$N$14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1" i="1" l="1"/>
  <c r="N11" i="1" s="1"/>
  <c r="N12" i="1" s="1"/>
  <c r="J11" i="1"/>
  <c r="K11" i="1" s="1"/>
</calcChain>
</file>

<file path=xl/sharedStrings.xml><?xml version="1.0" encoding="utf-8"?>
<sst xmlns="http://schemas.openxmlformats.org/spreadsheetml/2006/main" count="27" uniqueCount="27">
  <si>
    <t>Обоснование начальной (максимальной) цены контракта</t>
  </si>
  <si>
    <t xml:space="preserve">Комплектующие для сетевого оборудования (блок распределения питания) </t>
  </si>
  <si>
    <t>(указывается предмет контракта)</t>
  </si>
  <si>
    <t>Дата подготовки обоснования начальной (максимальной) цены контракта:06.05..2026</t>
  </si>
  <si>
    <t>Используемый метод определения начальной (максимальной) цены контракта: метод сопостовимых рыночных цен</t>
  </si>
  <si>
    <t>Используемый метод определения начальной (максимальной) цены контракта:  Метод сопоставимых рыночных цен (анализ рынка).
Обоснование выбранного метода обоснования начальной (максимальной) цены контракта:  выбран метод сопоставимых рыночных цен (анализ рынка) в связи с тем, что он является приоритетным по отношению к остальным. Данный метод предусматривает подготовку рыночных предложений на условиях, заявленных  заказчиком.
* При определении НМЦК контракта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- далее приказ № 567. 
Информация о валюте, используемой для формирования цены контракта и расчетов с исполнителем: Российский рубль.</t>
  </si>
  <si>
    <t xml:space="preserve">Таблица для обоснования начальной (максимальной) цены контракта </t>
  </si>
  <si>
    <t>№ п/п</t>
  </si>
  <si>
    <t>Наименование товара, работы, услуги, входящих в объект закупки</t>
  </si>
  <si>
    <t xml:space="preserve">Основные характеристики закупаемого товара, работ, услуг
</t>
  </si>
  <si>
    <t>Единица измерения</t>
  </si>
  <si>
    <r>
      <rPr>
        <sz val="12"/>
        <rFont val="Times New Roman"/>
        <family val="1"/>
        <charset val="204"/>
      </rPr>
      <t xml:space="preserve">Кол-во </t>
    </r>
    <r>
      <rPr>
        <sz val="10"/>
        <rFont val="Times New Roman"/>
        <family val="1"/>
        <charset val="204"/>
      </rPr>
      <t>&lt;Vi&gt;</t>
    </r>
  </si>
  <si>
    <t>Цена за единицу измерения товара, работы, услуги, в т.ч. НДС, согласно источникам ценовой информации, руб.</t>
  </si>
  <si>
    <t>Н(М)ЦК  по позиции, руб.*</t>
  </si>
  <si>
    <t>Начальная (максимальная) цена по позиции, руб.</t>
  </si>
  <si>
    <t>КП 1</t>
  </si>
  <si>
    <t>КП 2</t>
  </si>
  <si>
    <t>КП 3</t>
  </si>
  <si>
    <t>КП 4</t>
  </si>
  <si>
    <t xml:space="preserve">Средняя арифметическая величина цены за единицы &lt;ц&gt; </t>
  </si>
  <si>
    <t>Среднее квадратичное отклонение</t>
  </si>
  <si>
    <r>
      <rPr>
        <sz val="10"/>
        <rFont val="Times New Roman"/>
        <family val="1"/>
        <charset val="204"/>
      </rPr>
      <t xml:space="preserve">коэффициент вариации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</si>
  <si>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Комплектующие для сетевого оборудования (блок распределения питания)</t>
  </si>
  <si>
    <t>В соответствии с описанием объекта закупки</t>
  </si>
  <si>
    <t>Начальная (максимальная) цена контракта (НМЦК)*, руб.</t>
  </si>
  <si>
    <t xml:space="preserve">При определении НМЦК контракта Заказчиком применяется приказ № 567 , который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 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</si>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</sst>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\-??_р_._-;_-@_-"/>
    <numFmt numFmtId="165" formatCode="#,##0.00;[Red]#,##0.00"/>
  </numFmts>
  <fonts count="18" x14ac:knownFonts="1">
    <font>
      <sz val="11"/>
      <color theme="1"/>
      <name val="Calibri"/>
      <family val="2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rgb="FF000000"/>
      <name val="Arial Cyr"/>
      <charset val="204"/>
    </font>
    <font>
      <u/>
      <sz val="10"/>
      <color rgb="FF0000FF"/>
      <name val="Arial Cyr"/>
      <charset val="204"/>
    </font>
    <font>
      <sz val="10"/>
      <color rgb="FF000000"/>
      <name val="Arial Cyr"/>
      <charset val="204"/>
    </font>
    <font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 applyBorder="0" applyProtection="0"/>
    <xf numFmtId="0" fontId="1" fillId="0" borderId="0"/>
    <xf numFmtId="164" fontId="17" fillId="0" borderId="0" applyBorder="0" applyProtection="0"/>
  </cellStyleXfs>
  <cellXfs count="31">
    <xf numFmtId="0" fontId="0" fillId="0" borderId="0" xfId="0"/>
    <xf numFmtId="0" fontId="7" fillId="0" borderId="0" xfId="0" applyFont="1" applyBorder="1" applyAlignment="1" applyProtection="1">
      <alignment horizontal="justify" vertical="top" wrapText="1"/>
    </xf>
    <xf numFmtId="2" fontId="9" fillId="0" borderId="4" xfId="0" applyNumberFormat="1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distributed" wrapText="1"/>
    </xf>
    <xf numFmtId="0" fontId="3" fillId="0" borderId="1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Alignment="1" applyProtection="1"/>
    <xf numFmtId="0" fontId="6" fillId="0" borderId="0" xfId="0" applyFont="1" applyAlignment="1" applyProtection="1"/>
    <xf numFmtId="0" fontId="7" fillId="0" borderId="4" xfId="0" applyFont="1" applyBorder="1" applyAlignment="1" applyProtection="1">
      <alignment horizontal="center" vertical="center" wrapText="1"/>
    </xf>
    <xf numFmtId="0" fontId="10" fillId="0" borderId="3" xfId="1" applyFont="1" applyBorder="1" applyAlignment="1" applyProtection="1">
      <alignment horizontal="center" vertical="center" wrapText="1"/>
    </xf>
    <xf numFmtId="0" fontId="12" fillId="0" borderId="3" xfId="1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2" fontId="15" fillId="0" borderId="0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left" vertical="center" wrapText="1"/>
    </xf>
    <xf numFmtId="2" fontId="7" fillId="0" borderId="4" xfId="0" applyNumberFormat="1" applyFont="1" applyBorder="1" applyAlignment="1" applyProtection="1">
      <alignment horizontal="center" vertical="center" wrapText="1"/>
    </xf>
    <xf numFmtId="165" fontId="7" fillId="0" borderId="4" xfId="2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top" wrapText="1"/>
    </xf>
    <xf numFmtId="2" fontId="16" fillId="0" borderId="4" xfId="0" applyNumberFormat="1" applyFont="1" applyBorder="1" applyAlignment="1" applyProtection="1"/>
    <xf numFmtId="0" fontId="6" fillId="0" borderId="0" xfId="0" applyFont="1" applyBorder="1" applyAlignment="1" applyProtection="1">
      <alignment horizontal="right" wrapText="1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vertical="top"/>
    </xf>
  </cellXfs>
  <cellStyles count="4">
    <cellStyle name="Гиперссылка" xfId="1" builtinId="8"/>
    <cellStyle name="Обычный" xfId="0" builtinId="0"/>
    <cellStyle name="Обычный 2 2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19080</xdr:colOff>
      <xdr:row>8</xdr:row>
      <xdr:rowOff>952560</xdr:rowOff>
    </xdr:from>
    <xdr:to>
      <xdr:col>11</xdr:col>
      <xdr:colOff>1278360</xdr:colOff>
      <xdr:row>8</xdr:row>
      <xdr:rowOff>1304280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934760" y="5686560"/>
          <a:ext cx="1259280" cy="351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104760</xdr:colOff>
      <xdr:row>8</xdr:row>
      <xdr:rowOff>819000</xdr:rowOff>
    </xdr:from>
    <xdr:to>
      <xdr:col>10</xdr:col>
      <xdr:colOff>1469880</xdr:colOff>
      <xdr:row>8</xdr:row>
      <xdr:rowOff>1371960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5540480" y="5553000"/>
          <a:ext cx="1365120" cy="552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57240</xdr:colOff>
      <xdr:row>13</xdr:row>
      <xdr:rowOff>2880</xdr:rowOff>
    </xdr:from>
    <xdr:to>
      <xdr:col>17</xdr:col>
      <xdr:colOff>241200</xdr:colOff>
      <xdr:row>13</xdr:row>
      <xdr:rowOff>266760</xdr:rowOff>
    </xdr:to>
    <xdr:sp macro="" textlink="">
      <xdr:nvSpPr>
        <xdr:cNvPr id="4" name="TextBox 3"/>
        <xdr:cNvSpPr/>
      </xdr:nvSpPr>
      <xdr:spPr>
        <a:xfrm>
          <a:off x="22684680" y="885276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zoomScale="70" zoomScaleNormal="70" workbookViewId="0">
      <selection activeCell="E11" sqref="E11"/>
    </sheetView>
  </sheetViews>
  <sheetFormatPr defaultColWidth="8.7109375" defaultRowHeight="15" x14ac:dyDescent="0.25"/>
  <cols>
    <col min="1" max="1" width="13.7109375" style="13" customWidth="1"/>
    <col min="2" max="2" width="38.140625" style="13" customWidth="1"/>
    <col min="3" max="3" width="42.28515625" style="13" customWidth="1"/>
    <col min="4" max="4" width="12.7109375" style="13" customWidth="1"/>
    <col min="5" max="5" width="10.140625" style="13" customWidth="1"/>
    <col min="6" max="6" width="23.7109375" style="13" customWidth="1"/>
    <col min="7" max="7" width="19.28515625" style="13" customWidth="1"/>
    <col min="8" max="9" width="18.7109375" style="13" customWidth="1"/>
    <col min="10" max="10" width="21.5703125" style="13" customWidth="1"/>
    <col min="11" max="11" width="21" style="13" customWidth="1"/>
    <col min="12" max="12" width="18.140625" style="13" customWidth="1"/>
    <col min="13" max="13" width="17.140625" style="13" customWidth="1"/>
    <col min="14" max="14" width="19.7109375" style="13" customWidth="1"/>
  </cols>
  <sheetData>
    <row r="1" spans="1:17" ht="18.7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7" ht="56.25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7" ht="17.25" customHeight="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7" ht="33" customHeight="1" x14ac:dyDescent="0.25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7" ht="34.5" customHeight="1" x14ac:dyDescent="0.2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7" ht="140.25" customHeight="1" x14ac:dyDescent="0.25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7" s="14" customFormat="1" ht="18.75" customHeight="1" x14ac:dyDescent="0.3">
      <c r="A7" s="6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7" s="14" customFormat="1" ht="54" customHeight="1" x14ac:dyDescent="0.3">
      <c r="A8" s="5" t="s">
        <v>7</v>
      </c>
      <c r="B8" s="4" t="s">
        <v>8</v>
      </c>
      <c r="C8" s="3" t="s">
        <v>9</v>
      </c>
      <c r="D8" s="4" t="s">
        <v>10</v>
      </c>
      <c r="E8" s="4" t="s">
        <v>11</v>
      </c>
      <c r="F8" s="3" t="s">
        <v>12</v>
      </c>
      <c r="G8" s="3"/>
      <c r="H8" s="3"/>
      <c r="I8" s="3"/>
      <c r="J8" s="2"/>
      <c r="K8" s="2"/>
      <c r="L8" s="2"/>
      <c r="M8" s="4" t="s">
        <v>13</v>
      </c>
      <c r="N8" s="4" t="s">
        <v>14</v>
      </c>
    </row>
    <row r="9" spans="1:17" s="14" customFormat="1" ht="147.19999999999999" customHeight="1" x14ac:dyDescent="0.3">
      <c r="A9" s="5"/>
      <c r="B9" s="5"/>
      <c r="C9" s="3"/>
      <c r="D9" s="4"/>
      <c r="E9" s="4"/>
      <c r="F9" s="16" t="s">
        <v>15</v>
      </c>
      <c r="G9" s="16" t="s">
        <v>16</v>
      </c>
      <c r="H9" s="16" t="s">
        <v>17</v>
      </c>
      <c r="I9" s="17" t="s">
        <v>18</v>
      </c>
      <c r="J9" s="18" t="s">
        <v>19</v>
      </c>
      <c r="K9" s="18" t="s">
        <v>20</v>
      </c>
      <c r="L9" s="19" t="s">
        <v>21</v>
      </c>
      <c r="M9" s="4"/>
      <c r="N9" s="4"/>
      <c r="Q9" s="20"/>
    </row>
    <row r="10" spans="1:17" s="14" customFormat="1" ht="18.75" x14ac:dyDescent="0.3">
      <c r="A10" s="21">
        <v>1</v>
      </c>
      <c r="B10" s="21">
        <v>2</v>
      </c>
      <c r="C10" s="22">
        <v>3</v>
      </c>
      <c r="D10" s="21">
        <v>4</v>
      </c>
      <c r="E10" s="21">
        <v>5</v>
      </c>
      <c r="F10" s="22">
        <v>6</v>
      </c>
      <c r="G10" s="21">
        <v>7</v>
      </c>
      <c r="H10" s="21">
        <v>8</v>
      </c>
      <c r="I10" s="21">
        <v>9</v>
      </c>
      <c r="J10" s="21">
        <v>11</v>
      </c>
      <c r="K10" s="21">
        <v>12</v>
      </c>
      <c r="L10" s="22">
        <v>13</v>
      </c>
      <c r="M10" s="21">
        <v>14</v>
      </c>
      <c r="N10" s="21">
        <v>15</v>
      </c>
    </row>
    <row r="11" spans="1:17" ht="105" customHeight="1" x14ac:dyDescent="0.25">
      <c r="A11" s="15">
        <v>1</v>
      </c>
      <c r="B11" s="23" t="s">
        <v>22</v>
      </c>
      <c r="C11" s="15" t="s">
        <v>23</v>
      </c>
      <c r="D11" s="15" t="s">
        <v>26</v>
      </c>
      <c r="E11" s="15">
        <v>12</v>
      </c>
      <c r="F11" s="24">
        <v>26440</v>
      </c>
      <c r="G11" s="24">
        <v>24220</v>
      </c>
      <c r="H11" s="24">
        <v>24133</v>
      </c>
      <c r="I11" s="24">
        <v>42640</v>
      </c>
      <c r="J11" s="24">
        <f>AVERAGE(F11:I11)</f>
        <v>29358.25</v>
      </c>
      <c r="K11" s="24">
        <f>SQRT(((SUM((POWER(F11-J11,2)),(POWER(G11-J11,2)),(POWER(H11-J11,2)),(POWER(I11-J11,2))))/5))</f>
        <v>6908.3415773975739</v>
      </c>
      <c r="L11" s="25">
        <v>1.39870480379705</v>
      </c>
      <c r="M11" s="15">
        <f>ROUND((F11+G11+H11+I11)/4,2)</f>
        <v>29358.25</v>
      </c>
      <c r="N11" s="15">
        <f>M11*E11</f>
        <v>352299</v>
      </c>
      <c r="O11" s="26"/>
    </row>
    <row r="12" spans="1:17" ht="34.5" customHeight="1" x14ac:dyDescent="0.3">
      <c r="A12" s="4" t="s">
        <v>24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7">
        <f>SUM(N11:N11)</f>
        <v>352299</v>
      </c>
    </row>
    <row r="13" spans="1:17" s="14" customFormat="1" ht="18.75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7" s="30" customFormat="1" ht="86.25" customHeight="1" x14ac:dyDescent="0.25">
      <c r="A14" s="1" t="s">
        <v>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</sheetData>
  <mergeCells count="18">
    <mergeCell ref="A12:M12"/>
    <mergeCell ref="A14:N14"/>
    <mergeCell ref="A6:N6"/>
    <mergeCell ref="A7:N7"/>
    <mergeCell ref="A8:A9"/>
    <mergeCell ref="B8:B9"/>
    <mergeCell ref="C8:C9"/>
    <mergeCell ref="D8:D9"/>
    <mergeCell ref="E8:E9"/>
    <mergeCell ref="F8:I8"/>
    <mergeCell ref="J8:L8"/>
    <mergeCell ref="M8:M9"/>
    <mergeCell ref="N8:N9"/>
    <mergeCell ref="A1:N1"/>
    <mergeCell ref="A2:N2"/>
    <mergeCell ref="A3:N3"/>
    <mergeCell ref="A4:N4"/>
    <mergeCell ref="A5:N5"/>
  </mergeCells>
  <pageMargins left="0.7" right="0.7" top="0.75" bottom="0.75" header="0.511811023622047" footer="0.511811023622047"/>
  <pageSetup paperSize="9" scale="31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Джиоева Тамара Таймуразовна</dc:creator>
  <dc:description/>
  <cp:lastModifiedBy>Баранов Михаил Дмитриевич</cp:lastModifiedBy>
  <cp:revision>2</cp:revision>
  <dcterms:created xsi:type="dcterms:W3CDTF">2024-05-20T08:37:37Z</dcterms:created>
  <dcterms:modified xsi:type="dcterms:W3CDTF">2026-05-22T11:32:36Z</dcterms:modified>
  <dc:language>ru-RU</dc:language>
</cp:coreProperties>
</file>