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Обучение 813 техн безопасность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<sst xmlns="http://schemas.openxmlformats.org/spreadsheetml/2006/main" count="95" uniqueCount="60">
  <si>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</si>
  <si>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</si>
  <si>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</si>
  <si>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</si>
  <si>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</si>
  <si>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</si>
  <si>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</si>
  <si>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</si>
  <si>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</si>
  <si>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</si>
  <si>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</si>
  <si>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</si>
  <si>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</si>
  <si>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</si>
  <si>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</si>
  <si>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</si>
  <si>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</si>
  <si>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</si>
  <si>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</si>
  <si>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</si>
  <si>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</si>
  <si>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</si>
  <si>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</si>
  <si>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</si>
  <si>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</si>
  <si>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</si>
  <si>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</si>
  <si>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</si>
  <si>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</si>
  <si>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</si>
  <si>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</si>
  <si>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</si>
  <si>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</si>
  <si>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</si>
  <si>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</si>
  <si>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</si>
  <si>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</si>
  <si>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</si>
  <si>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</si>
  <si>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</si>
  <si>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</si>
  <si>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</si>
  <si>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</si>
  <si>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</si>
  <si>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</si>
  <si>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</si>
  <si>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</si>
  <si>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</si>
  <si>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</si>
  <si>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</si>
  <si>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</si>
  <si>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</si>
  <si>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</si>
  <si>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</si>
  <si>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</si>
  <si>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85.42.19.900</t>
  </si>
  <si>
    <t>Исполнитель: Специалист по охране труда___________________________ Х.А. Сат</t>
  </si>
  <si>
    <t>Техносферная безопасность</t>
  </si>
  <si>
    <t>Начальник ФКУ КП-3</t>
  </si>
  <si>
    <t>___________________А.М. Ондар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</si>
</sst>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J28" sqref="J28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7" t="s">
        <v>15</v>
      </c>
      <c r="N1" s="67"/>
      <c r="O1" s="67"/>
      <c r="P1" s="67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8" t="s">
        <v>58</v>
      </c>
      <c r="M2" s="68"/>
      <c r="N2" s="68"/>
      <c r="O2" s="68"/>
      <c r="P2" s="68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8" t="s">
        <v>16</v>
      </c>
      <c r="M3" s="68"/>
      <c r="N3" s="68"/>
      <c r="O3" s="68"/>
      <c r="P3" s="68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8" t="s">
        <v>51</v>
      </c>
      <c r="M4" s="68"/>
      <c r="N4" s="68"/>
      <c r="O4" s="68"/>
      <c r="P4" s="68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8" t="s">
        <v>59</v>
      </c>
      <c r="M5" s="68"/>
      <c r="N5" s="68"/>
      <c r="O5" s="68"/>
      <c r="P5" s="68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6" t="s">
        <v>53</v>
      </c>
      <c r="M6" s="66"/>
      <c r="N6" s="66"/>
      <c r="O6" s="66"/>
      <c r="P6" s="66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5.75" x14ac:dyDescent="0.25">
      <c r="A10" s="11">
        <v>1</v>
      </c>
      <c r="B10" s="60" t="s">
        <v>57</v>
      </c>
      <c r="C10" s="61" t="s">
        <v>55</v>
      </c>
      <c r="D10" s="55" t="s">
        <v>20</v>
      </c>
      <c r="E10" s="55">
        <v>1</v>
      </c>
      <c r="F10" s="65">
        <v>813</v>
      </c>
      <c r="G10" s="59">
        <v>2800</v>
      </c>
      <c r="H10" s="59">
        <v>3000</v>
      </c>
      <c r="I10" s="56">
        <f>F10*E10</f>
        <v>813</v>
      </c>
      <c r="J10" s="62">
        <f t="shared" ref="J10" si="0">SQRT(((SUM((POWER(F10-I10,2)),(POWER(G10-I10,2)),(POWER(H10-I10,2)))/(COLUMNS(F10:H10)-1))))</f>
        <v>2089.3944098709558</v>
      </c>
      <c r="K10" s="63">
        <f t="shared" ref="K10" si="1">J10/I10*100</f>
        <v>256.9980823949515</v>
      </c>
      <c r="L10" s="11" t="str">
        <f t="shared" ref="L10" si="2">IF(K10&lt;33,"ОДНОРОДНЫЕ","НЕОДНОРОДНЫЕ")</f>
        <v>НЕОДНОРОДНЫЕ</v>
      </c>
      <c r="M10" s="54">
        <f>I10</f>
        <v>813</v>
      </c>
      <c r="N10" s="64">
        <f>F10</f>
        <v>813</v>
      </c>
      <c r="O10" s="64">
        <f>N10*E10</f>
        <v>813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81" t="s">
        <v>10</v>
      </c>
      <c r="J11" s="81"/>
      <c r="K11" s="82"/>
      <c r="L11" s="56"/>
      <c r="M11" s="57"/>
      <c r="N11" s="58"/>
      <c r="O11" s="58">
        <f>O10</f>
        <v>813</v>
      </c>
      <c r="P11" s="20" t="e">
        <f>SUM(#REF!)</f>
        <v>#REF!</v>
      </c>
    </row>
    <row r="12" spans="1:16" ht="15.75" x14ac:dyDescent="0.25">
      <c r="A12" s="83" t="s">
        <v>11</v>
      </c>
      <c r="B12" s="83"/>
      <c r="C12" s="83"/>
      <c r="D12" s="83"/>
      <c r="E12" s="83"/>
      <c r="F12" s="83"/>
      <c r="G12" s="83"/>
      <c r="H12" s="83"/>
      <c r="I12" s="21">
        <f>O11</f>
        <v>813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56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84" t="s">
        <v>50</v>
      </c>
      <c r="B14" s="84"/>
      <c r="C14" s="48"/>
      <c r="D14" s="84"/>
      <c r="E14" s="84"/>
      <c r="F14" s="84"/>
      <c r="G14" s="84"/>
      <c r="H14" s="84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85" t="s">
        <v>52</v>
      </c>
      <c r="B15" s="85"/>
      <c r="C15" s="85"/>
      <c r="D15" s="85"/>
      <c r="E15" s="85"/>
      <c r="F15" s="85"/>
      <c r="G15" s="85"/>
      <c r="H15" s="85"/>
      <c r="I15" s="85"/>
      <c r="J15" s="85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54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49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I11:K11"/>
    <mergeCell ref="A12:H12"/>
    <mergeCell ref="A14:B14"/>
    <mergeCell ref="D14:H14"/>
    <mergeCell ref="A15:J1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L6:P6"/>
    <mergeCell ref="M1:P1"/>
    <mergeCell ref="L2:P2"/>
    <mergeCell ref="L3:P3"/>
    <mergeCell ref="L4:P4"/>
    <mergeCell ref="L5:P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67" t="s">
        <v>15</v>
      </c>
      <c r="N1" s="67"/>
      <c r="O1" s="67"/>
      <c r="P1" s="67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68" t="s">
        <v>30</v>
      </c>
      <c r="M2" s="68"/>
      <c r="N2" s="68"/>
      <c r="O2" s="68"/>
      <c r="P2" s="68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68" t="s">
        <v>16</v>
      </c>
      <c r="M3" s="68"/>
      <c r="N3" s="68"/>
      <c r="O3" s="68"/>
      <c r="P3" s="68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68" t="s">
        <v>27</v>
      </c>
      <c r="M4" s="68"/>
      <c r="N4" s="68"/>
      <c r="O4" s="68"/>
      <c r="P4" s="68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68" t="s">
        <v>31</v>
      </c>
      <c r="M5" s="68"/>
      <c r="N5" s="68"/>
      <c r="O5" s="68"/>
      <c r="P5" s="68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66" t="s">
        <v>32</v>
      </c>
      <c r="M6" s="66"/>
      <c r="N6" s="66"/>
      <c r="O6" s="66"/>
      <c r="P6" s="66"/>
    </row>
    <row r="7" spans="1:16" ht="15.75" x14ac:dyDescent="0.25">
      <c r="A7" s="69" t="s">
        <v>24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6" ht="15.75" x14ac:dyDescent="0.25">
      <c r="A8" s="70" t="s">
        <v>0</v>
      </c>
      <c r="B8" s="70" t="s">
        <v>2</v>
      </c>
      <c r="C8" s="71" t="s">
        <v>17</v>
      </c>
      <c r="D8" s="71" t="s">
        <v>1</v>
      </c>
      <c r="E8" s="71" t="s">
        <v>3</v>
      </c>
      <c r="F8" s="74" t="s">
        <v>12</v>
      </c>
      <c r="G8" s="75"/>
      <c r="H8" s="76"/>
      <c r="I8" s="77" t="s">
        <v>13</v>
      </c>
      <c r="J8" s="78"/>
      <c r="K8" s="78"/>
      <c r="L8" s="79"/>
      <c r="M8" s="80" t="s">
        <v>9</v>
      </c>
      <c r="N8" s="80"/>
      <c r="O8" s="80"/>
      <c r="P8" s="80"/>
    </row>
    <row r="9" spans="1:16" ht="130.5" customHeight="1" x14ac:dyDescent="0.25">
      <c r="A9" s="70"/>
      <c r="B9" s="70"/>
      <c r="C9" s="72"/>
      <c r="D9" s="72"/>
      <c r="E9" s="73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81" t="s">
        <v>10</v>
      </c>
      <c r="J18" s="81"/>
      <c r="K18" s="82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83" t="s">
        <v>11</v>
      </c>
      <c r="B19" s="83"/>
      <c r="C19" s="83"/>
      <c r="D19" s="83"/>
      <c r="E19" s="83"/>
      <c r="F19" s="83"/>
      <c r="G19" s="83"/>
      <c r="H19" s="83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84" t="s">
        <v>18</v>
      </c>
      <c r="B21" s="84"/>
      <c r="C21" s="37"/>
      <c r="D21" s="84"/>
      <c r="E21" s="84"/>
      <c r="F21" s="84"/>
      <c r="G21" s="84"/>
      <c r="H21" s="84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85" t="s">
        <v>29</v>
      </c>
      <c r="B22" s="85"/>
      <c r="C22" s="85"/>
      <c r="D22" s="85"/>
      <c r="E22" s="85"/>
      <c r="F22" s="85"/>
      <c r="G22" s="85"/>
      <c r="H22" s="85"/>
      <c r="I22" s="85"/>
      <c r="J22" s="85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8:K18"/>
    <mergeCell ref="A19:H19"/>
    <mergeCell ref="A21:B21"/>
    <mergeCell ref="D21:H21"/>
    <mergeCell ref="A22:J22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2026-08-20T03:34:53Z</cp:lastPrinted>
  <dcterms:created xsi:type="dcterms:W3CDTF">2014-01-15T18:15:09Z</dcterms:created>
  <dcterms:modified xsi:type="dcterms:W3CDTF">2026-08-31T01:31:30Z</dcterms:modified>
</cp:coreProperties>
</file>