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ОСАГО 2026" sheetId="1" r:id="rId1"/>
  </sheets>
  <externalReferences>
    <externalReference r:id="rId2"/>
    <externalReference r:id="rId3"/>
  </externalReferences>
  <definedNames>
    <definedName name="_G18">[1]Январь!#REF!</definedName>
    <definedName name="_xlnm._FilterDatabase" localSheetId="0" hidden="1">'ОСАГО 2026'!$A$12:$T$19</definedName>
    <definedName name="Наименование">'[2]Реквизиты ГСМ'!$B$4:$B$34</definedName>
    <definedName name="наименование214">'[2]Реквизиты ГСМ'!$F$4:$F$34</definedName>
    <definedName name="_xlnm.Print_Area" localSheetId="0">'ОСАГО 2026'!$A$1:$T$30</definedName>
    <definedName name="ОСАГО">#REF!</definedName>
    <definedName name="поставщикиГСМ">#REF!</definedName>
    <definedName name="ремонт">#REF!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S18" i="1" l="1"/>
  <c r="S17" i="1"/>
  <c r="S16" i="1"/>
  <c r="S15" i="1"/>
  <c r="S19" i="1" l="1"/>
  <c r="H23" i="1" s="1"/>
</calcChain>
</file>

<file path=xl/sharedStrings.xml><?xml version="1.0" encoding="utf-8"?>
<sst xmlns="http://schemas.openxmlformats.org/spreadsheetml/2006/main" count="59" uniqueCount="53">
  <si>
    <t>Тип ТС, категория</t>
  </si>
  <si>
    <t>№ п/п</t>
  </si>
  <si>
    <t xml:space="preserve">Сведения с паспорта транспортного средства </t>
  </si>
  <si>
    <t>Км</t>
  </si>
  <si>
    <t>Место нахождение собственника (населенный пункт) с учредительного документа юр. Лица</t>
  </si>
  <si>
    <t>Дата начала страхования в 2026 году</t>
  </si>
  <si>
    <t>Гос. рег. знак</t>
  </si>
  <si>
    <t>Идентификационный номер (VIN)</t>
  </si>
  <si>
    <t>Год выпуска</t>
  </si>
  <si>
    <t>Собственник (владелец)</t>
  </si>
  <si>
    <t>Марка, модель ТС</t>
  </si>
  <si>
    <t>ИНН учреждения</t>
  </si>
  <si>
    <t>КТ</t>
  </si>
  <si>
    <t>КС</t>
  </si>
  <si>
    <t>КВС</t>
  </si>
  <si>
    <t>КБМ</t>
  </si>
  <si>
    <t>ТС 
категории "В"; "ВЕ"</t>
  </si>
  <si>
    <t xml:space="preserve">ФКУ УК УФСИН России по Вологодской области  </t>
  </si>
  <si>
    <t>г. Вологда</t>
  </si>
  <si>
    <t>нет</t>
  </si>
  <si>
    <t>К315МК35</t>
  </si>
  <si>
    <t>X7LHSRDJN51533447</t>
  </si>
  <si>
    <t>РЕНО ДАСТЕР</t>
  </si>
  <si>
    <t xml:space="preserve">ТС 
категорий "D" и "DE", за исключением ТС подкатегории "D1"
</t>
  </si>
  <si>
    <t>Е443РМ35</t>
  </si>
  <si>
    <t>XWX32841AF0002015</t>
  </si>
  <si>
    <t>32841-0000010-01</t>
  </si>
  <si>
    <t>Е769РВ35</t>
  </si>
  <si>
    <t>Х89781103Е0EN8126</t>
  </si>
  <si>
    <t>ГАЗ-33106
(28791  автозак)</t>
  </si>
  <si>
    <t>Е444РМ35</t>
  </si>
  <si>
    <t>X89287910Е0ЕN8116</t>
  </si>
  <si>
    <t xml:space="preserve">единиц ТС </t>
  </si>
  <si>
    <t>на сумму:</t>
  </si>
  <si>
    <t xml:space="preserve">Начальник автомобильного отдела ФКУ УК
УФСИН России по Вологодской области
майор внутренней службы </t>
  </si>
  <si>
    <t>В.Н. Курилов</t>
  </si>
  <si>
    <t>Расчет страховой премии</t>
  </si>
  <si>
    <t>Т = ТБ x КТ x КБМ x КВС x КО x КМ x КС,</t>
  </si>
  <si>
    <t>Обоснование 
начальной (максимальной) цены контракта  на оказание услуг  по обязательному страхованию гражданской ответственности 
владельцев транспортных средств (ОСАГО) для нужд ФКУ УК УФСИН России по Вологодской области</t>
  </si>
  <si>
    <t>Коэффициенты страховых тарифов</t>
  </si>
  <si>
    <t>КО</t>
  </si>
  <si>
    <t xml:space="preserve">где Т – страховая премия; 
ТБ - базовая ставка страхового тарифа; 
КТ - коэффициент страховых тарифов в зависимости от территории преимущественного использования транспортного средства (по месту нахождения юридического лица, его филиала или представительства, указанному в учредительном документе юридического лица (собственника)); 
КБМ - коэффициент страховых тарифов в зависимости от количества произведенных страховщиками страховых возмещений в предшествующие периоды; 
КО - коэффициент страховых тарифов в зависимости 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водителями;
КВС - коэффициент страховых тарифов в зависимости от характеристик (навыков) допущенных к управлению транспортным средством водителей (стажа управления транспортными средствами, соответствующими по категории транспортному средству, в отношении которого заключается договор обязательного страхования, возраста водителя);
КМ – коэффициент страховых тарифов в зависимости от мощности двигателя, применяется только для ТС категории "В"(для ТС категории "С","D", "Е", прицепов и тракторов Км=1).                                                                                                                                           КС – коэффициент страховых тарифов в зависимости от сезонного и иного временного использования транспортного средства.
</t>
  </si>
  <si>
    <t>*-для ТС категории "В"-мощность двигателя в л.с.(с ПТС, если в кВт, то пересчитать в л.с.(1кВт=1,36 л.с.)); для ТС категории "С"-разрешенная максимальная масса в тоннах (с ПТС); для ТС категории "D"-фактическое количество сидячих пассажирских мест (без учета водительского места), для тракторов и иных машин максимальная конструктивная скорость.</t>
  </si>
  <si>
    <t>*</t>
  </si>
  <si>
    <t>Источник финансирования: (Глава; Раздел(подраздел); Целевая статья; Вид расходов; КОСГУ): КБК 320 РП 0305 ЦС 4240690049 ВР 244</t>
  </si>
  <si>
    <t xml:space="preserve">В результате проведенного расчета Н(М)ЦК, ЦКЕП контракта составила, руб.: </t>
  </si>
  <si>
    <r>
      <t xml:space="preserve">           Расчет начальной (максимальной) цены контракта выполнен тарифным методом в соотв</t>
    </r>
    <r>
      <rPr>
        <sz val="12"/>
        <rFont val="Times New Roman"/>
        <family val="1"/>
        <charset val="204"/>
      </rPr>
      <t xml:space="preserve">етствии с ч. 8 </t>
    </r>
    <r>
      <rPr>
        <sz val="12"/>
        <color theme="1"/>
        <rFont val="Times New Roman"/>
        <family val="1"/>
        <charset val="204"/>
      </rPr>
      <t xml:space="preserve">статьи 22 Федерального закона от 05.04.2013 N 44-ФЗ "О контрактной системе в сфере закупок товаров, </t>
    </r>
    <r>
      <rPr>
        <sz val="12"/>
        <rFont val="Times New Roman"/>
        <family val="1"/>
        <charset val="204"/>
      </rPr>
      <t>работ, услуг для обеспечения государственных и муниципальных нужд". В соответствии со статьей Федерального закона от 25.04.2002 N 40-ФЗ "Об обязательном страховании гражданской ответственности владельцев транспортных средств" регулирование страховых тарифов по обязательному страхованию осуществляется посредством установления Банком России в соответствии с настоящим Федеральным законом актуарное (экономически) обоснованных предельных размеров базовых ставок страховых тарифов (их минимальных и максимальных значений, выраженных в рублях) и коэффициентов страховых тарифов, требований к структуре страховых тарифов, а также порядка их применения страховщиками при определении страховой премии по договору обязательного страхования.</t>
    </r>
    <r>
      <rPr>
        <sz val="12"/>
        <color theme="1"/>
        <rFont val="Times New Roman"/>
        <family val="1"/>
        <charset val="204"/>
      </rPr>
      <t xml:space="preserve">
</t>
    </r>
  </si>
  <si>
    <t xml:space="preserve">           Затраты на приобретение полисов ОСАГО определяется в соответствии с базовыми ставками страховых тарифов и коэффициентами страховых тарифов, установленными Указанием Центрального Банка Российской Федерации от 09.10.2025  № 7204-У "О страховых тарифах по обязательному страхованию гражданской ответственности владельцев транспортных средство формуле:
</t>
  </si>
  <si>
    <t xml:space="preserve">При расчете максимального значения цены контракта значение базовых ставок страховых тарифов (ТБ) принято заказчиком исходя из объема доведенных лимитов бюджетных обязательств и требований ст. 34 Бюджетного кодекса Российской Федерации" от 31.07.1998 № 145-ФЗ </t>
  </si>
  <si>
    <t>ТБ</t>
  </si>
  <si>
    <t xml:space="preserve">
Страховая премия, руб.</t>
  </si>
  <si>
    <t>Выплаты в период действия настоящего полиса</t>
  </si>
  <si>
    <t>КАМАЗ-4308 С4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</si>
</sst>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[$-419]General"/>
    <numFmt numFmtId="167" formatCode="_-* #,##0.00&quot;р.&quot;_-;\-* #,##0.00&quot;р.&quot;_-;_-* &quot;-&quot;??&quot;р.&quot;_-;_-@_-"/>
  </numFmts>
  <fonts count="2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PT Astra Serif"/>
      <family val="1"/>
      <charset val="204"/>
    </font>
    <font>
      <b/>
      <sz val="8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9"/>
      <name val="PT Astra Serif"/>
      <family val="1"/>
      <charset val="204"/>
    </font>
    <font>
      <sz val="9"/>
      <name val="PT Astra Serif"/>
      <family val="1"/>
      <charset val="204"/>
    </font>
    <font>
      <sz val="10"/>
      <name val="PT Astra Serif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3"/>
      <color theme="1"/>
      <name val="PT Astra Serif"/>
      <family val="1"/>
      <charset val="204"/>
    </font>
    <font>
      <b/>
      <sz val="13"/>
      <color theme="1"/>
      <name val="PT Astra Serif"/>
      <family val="1"/>
      <charset val="204"/>
    </font>
    <font>
      <b/>
      <sz val="13"/>
      <color rgb="FFFF0000"/>
      <name val="PT Astra Serif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PT Astra Serif"/>
      <family val="1"/>
      <charset val="204"/>
    </font>
    <font>
      <sz val="12"/>
      <color rgb="FFFF0000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6" fontId="13" fillId="0" borderId="0" applyBorder="0" applyProtection="0"/>
    <xf numFmtId="167" fontId="14" fillId="0" borderId="0" applyFont="0" applyFill="0" applyBorder="0" applyAlignment="0" applyProtection="0"/>
    <xf numFmtId="0" fontId="18" fillId="0" borderId="0"/>
    <xf numFmtId="0" fontId="19" fillId="0" borderId="0" applyNumberFormat="0" applyFont="0" applyFill="0" applyBorder="0" applyAlignment="0" applyProtection="0"/>
    <xf numFmtId="0" fontId="20" fillId="0" borderId="0"/>
    <xf numFmtId="0" fontId="18" fillId="0" borderId="0"/>
    <xf numFmtId="0" fontId="19" fillId="0" borderId="0"/>
  </cellStyleXfs>
  <cellXfs count="101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2" fontId="11" fillId="2" borderId="11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 wrapText="1"/>
    </xf>
    <xf numFmtId="166" fontId="11" fillId="3" borderId="11" xfId="1" applyFont="1" applyFill="1" applyBorder="1" applyAlignment="1">
      <alignment horizontal="center" vertical="center" wrapText="1"/>
    </xf>
    <xf numFmtId="166" fontId="11" fillId="5" borderId="11" xfId="1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166" fontId="11" fillId="3" borderId="12" xfId="1" applyFont="1" applyFill="1" applyBorder="1" applyAlignment="1">
      <alignment horizontal="center" vertical="center" wrapText="1"/>
    </xf>
    <xf numFmtId="166" fontId="11" fillId="5" borderId="12" xfId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2" fontId="11" fillId="2" borderId="12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 wrapText="1"/>
    </xf>
    <xf numFmtId="165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center" wrapText="1"/>
    </xf>
    <xf numFmtId="14" fontId="12" fillId="3" borderId="14" xfId="1" applyNumberFormat="1" applyFont="1" applyFill="1" applyBorder="1" applyAlignment="1">
      <alignment horizontal="center" vertical="center" wrapText="1"/>
    </xf>
    <xf numFmtId="2" fontId="11" fillId="2" borderId="15" xfId="0" applyNumberFormat="1" applyFont="1" applyFill="1" applyBorder="1" applyAlignment="1">
      <alignment horizontal="center" vertical="center" wrapText="1"/>
    </xf>
    <xf numFmtId="14" fontId="12" fillId="3" borderId="16" xfId="1" applyNumberFormat="1" applyFont="1" applyFill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166" fontId="10" fillId="0" borderId="19" xfId="0" applyNumberFormat="1" applyFont="1" applyBorder="1" applyAlignment="1">
      <alignment horizontal="right" vertical="center" wrapText="1"/>
    </xf>
    <xf numFmtId="4" fontId="10" fillId="2" borderId="21" xfId="0" applyNumberFormat="1" applyFont="1" applyFill="1" applyBorder="1" applyAlignment="1">
      <alignment horizontal="center" vertical="center" wrapText="1"/>
    </xf>
    <xf numFmtId="0" fontId="11" fillId="0" borderId="22" xfId="0" applyNumberFormat="1" applyFont="1" applyBorder="1" applyAlignment="1">
      <alignment horizontal="center" vertical="center" wrapText="1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Border="1" applyAlignment="1">
      <alignment horizontal="right" vertical="center" wrapText="1"/>
    </xf>
    <xf numFmtId="0" fontId="15" fillId="0" borderId="0" xfId="0" applyNumberFormat="1" applyFont="1" applyAlignment="1">
      <alignment vertical="center" wrapText="1"/>
    </xf>
    <xf numFmtId="0" fontId="17" fillId="4" borderId="0" xfId="0" applyNumberFormat="1" applyFont="1" applyFill="1" applyBorder="1" applyAlignment="1">
      <alignment vertical="center" wrapText="1"/>
    </xf>
    <xf numFmtId="0" fontId="15" fillId="0" borderId="0" xfId="0" applyNumberFormat="1" applyFont="1" applyAlignment="1">
      <alignment horizontal="center" vertical="top" wrapText="1"/>
    </xf>
    <xf numFmtId="0" fontId="23" fillId="0" borderId="0" xfId="0" applyFont="1" applyBorder="1" applyAlignment="1">
      <alignment horizontal="left" vertical="top" wrapText="1"/>
    </xf>
    <xf numFmtId="0" fontId="21" fillId="0" borderId="0" xfId="3" applyFont="1" applyBorder="1" applyAlignment="1">
      <alignment horizontal="right" vertical="center"/>
    </xf>
    <xf numFmtId="4" fontId="24" fillId="0" borderId="0" xfId="0" applyNumberFormat="1" applyFont="1" applyBorder="1" applyAlignment="1">
      <alignment horizontal="center" vertical="top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1" fontId="11" fillId="0" borderId="18" xfId="0" applyNumberFormat="1" applyFont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4" fontId="11" fillId="4" borderId="18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1" fontId="11" fillId="4" borderId="18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 wrapText="1"/>
    </xf>
    <xf numFmtId="0" fontId="27" fillId="0" borderId="0" xfId="0" applyNumberFormat="1" applyFont="1" applyAlignment="1">
      <alignment vertical="center" wrapText="1"/>
    </xf>
    <xf numFmtId="0" fontId="28" fillId="0" borderId="0" xfId="0" applyNumberFormat="1" applyFont="1" applyAlignment="1">
      <alignment horizontal="center" vertical="center" wrapText="1"/>
    </xf>
    <xf numFmtId="0" fontId="28" fillId="0" borderId="0" xfId="0" applyNumberFormat="1" applyFont="1" applyAlignment="1">
      <alignment vertical="center" wrapText="1"/>
    </xf>
    <xf numFmtId="0" fontId="28" fillId="0" borderId="0" xfId="0" applyNumberFormat="1" applyFont="1" applyBorder="1" applyAlignment="1">
      <alignment horizontal="left" vertical="center" wrapText="1"/>
    </xf>
    <xf numFmtId="0" fontId="28" fillId="0" borderId="0" xfId="0" applyNumberFormat="1" applyFont="1" applyBorder="1" applyAlignment="1">
      <alignment horizontal="center" vertical="center" wrapText="1"/>
    </xf>
    <xf numFmtId="0" fontId="28" fillId="0" borderId="23" xfId="0" applyNumberFormat="1" applyFont="1" applyBorder="1" applyAlignment="1">
      <alignment vertical="center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center" wrapText="1"/>
    </xf>
    <xf numFmtId="0" fontId="9" fillId="0" borderId="24" xfId="0" applyNumberFormat="1" applyFont="1" applyBorder="1" applyAlignment="1">
      <alignment horizontal="center" vertical="top" wrapText="1"/>
    </xf>
    <xf numFmtId="0" fontId="25" fillId="0" borderId="0" xfId="3" applyFont="1" applyAlignment="1"/>
    <xf numFmtId="0" fontId="22" fillId="0" borderId="0" xfId="3" applyFont="1" applyAlignment="1"/>
    <xf numFmtId="0" fontId="21" fillId="0" borderId="0" xfId="3" applyFont="1" applyBorder="1" applyAlignment="1">
      <alignment horizontal="right" vertical="center"/>
    </xf>
    <xf numFmtId="0" fontId="4" fillId="0" borderId="0" xfId="0" applyFont="1" applyBorder="1" applyAlignment="1">
      <alignment horizontal="left" vertical="top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23" xfId="0" applyNumberFormat="1" applyFont="1" applyBorder="1" applyAlignment="1">
      <alignment horizontal="left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1" xfId="0" applyNumberFormat="1" applyFont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right" vertical="center" wrapText="1"/>
    </xf>
    <xf numFmtId="0" fontId="10" fillId="0" borderId="21" xfId="0" applyNumberFormat="1" applyFont="1" applyBorder="1" applyAlignment="1">
      <alignment horizontal="righ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</cellXfs>
  <cellStyles count="8">
    <cellStyle name="Excel Built-in Normal" xfId="1"/>
    <cellStyle name="Денежный 2" xfId="2"/>
    <cellStyle name="Обычный" xfId="0" builtinId="0"/>
    <cellStyle name="Обычный 2" xfId="3"/>
    <cellStyle name="Обычный 3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4;%20&#1059;&#1050;/&#1043;&#1057;&#1052;/2022/1%20&#1052;&#1072;&#1090;&#1077;&#1088;&#1080;&#1072;&#1083;&#1100;&#1085;&#1099;&#1081;%20&#1086;&#1090;&#1095;&#1105;&#1090;%2020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54;%20&#1059;&#1050;/&#1054;&#1058;&#1063;&#1045;&#1058;&#1067;/&#1059;&#1050;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пределение"/>
      <sheetName val="ГСМ пер-й запас"/>
      <sheetName val="214 Ремонт"/>
      <sheetName val="244 Содержание"/>
      <sheetName val="244 ГСМ"/>
      <sheetName val="221 ГСМ"/>
      <sheetName val="--.--.2022"/>
      <sheetName val="Освоение"/>
      <sheetName val="Реквизиты ГС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ООО "Водоканалжилсервис"</v>
          </cell>
          <cell r="F4" t="str">
            <v>ООО "КамАЗ ЦЕНТР"</v>
          </cell>
        </row>
        <row r="5">
          <cell r="B5" t="str">
            <v>ООО "ТР-Маркет"</v>
          </cell>
          <cell r="F5" t="str">
            <v>ООО "РефТрансАвто"</v>
          </cell>
        </row>
        <row r="6">
          <cell r="B6" t="str">
            <v>ООО «ЦЕНТР 77»</v>
          </cell>
          <cell r="F6" t="str">
            <v>ООО "АВТОТЕХЦЕНТР"</v>
          </cell>
        </row>
        <row r="7">
          <cell r="B7" t="str">
            <v>ООО"АМЕРИГОАВТО"</v>
          </cell>
          <cell r="F7">
            <v>0</v>
          </cell>
        </row>
        <row r="8">
          <cell r="B8" t="str">
            <v>ООО "РЕСУРС-ОЙЛ"</v>
          </cell>
          <cell r="F8" t="str">
            <v>АО "ШЕКСНИНСКАЯ СЕЛЬХОЗТЕХНИКА"</v>
          </cell>
        </row>
        <row r="9">
          <cell r="B9" t="str">
            <v>ООО «Автотехсервис»</v>
          </cell>
          <cell r="F9" t="str">
            <v>ООО "АВТО100П"</v>
          </cell>
        </row>
        <row r="10">
          <cell r="B10" t="str">
            <v>ООО "Спутник"</v>
          </cell>
          <cell r="F10" t="str">
            <v>ООО "Афалина"</v>
          </cell>
        </row>
        <row r="11">
          <cell r="B11" t="str">
            <v>ООО "Крафт Авто"</v>
          </cell>
          <cell r="F11" t="str">
            <v>ООО "АвтоЗиП"</v>
          </cell>
        </row>
        <row r="12">
          <cell r="B12" t="str">
            <v>ООО «Поставщик»</v>
          </cell>
          <cell r="F12" t="str">
            <v>ООО "Крафт Авто"</v>
          </cell>
        </row>
        <row r="13">
          <cell r="B13" t="str">
            <v>ООО «СеверТрейд и К»</v>
          </cell>
          <cell r="F13" t="str">
            <v>ООО "Автотехснаб35"</v>
          </cell>
        </row>
        <row r="14">
          <cell r="B14" t="str">
            <v>ООО "Спорт-Авто"</v>
          </cell>
          <cell r="F14" t="str">
            <v>ООО "АвтоПартнер"</v>
          </cell>
        </row>
        <row r="15">
          <cell r="B15" t="str">
            <v>ООО "ЛИКАРД"</v>
          </cell>
          <cell r="F15" t="str">
            <v xml:space="preserve">ООО "ВОДОКАНАЛЖИЛСЕРВИС" </v>
          </cell>
        </row>
        <row r="16">
          <cell r="B16" t="str">
            <v>ООО "РН-Карт"</v>
          </cell>
          <cell r="F16" t="str">
            <v>ООО "С-Сервис"</v>
          </cell>
        </row>
        <row r="17">
          <cell r="B17" t="str">
            <v>ООО "СВ-Нефть"</v>
          </cell>
          <cell r="F17" t="str">
            <v>ООО "АВТОЦЕНТР НА БЕЛЯЕВСКОЙ"</v>
          </cell>
        </row>
        <row r="18">
          <cell r="B18" t="str">
            <v>ООО "Ресурс-В"</v>
          </cell>
          <cell r="F18" t="str">
            <v xml:space="preserve">ООО "ЮК-АВТОСЕРВИС" </v>
          </cell>
        </row>
        <row r="19">
          <cell r="B19" t="str">
            <v>ООО "ТранзитОйл"</v>
          </cell>
          <cell r="F19" t="str">
            <v>ООО"НАБИ-ТЕХСЕРВИС"</v>
          </cell>
        </row>
        <row r="20">
          <cell r="B20" t="str">
            <v>ООО ПК "ЕВРАЗИЯ"</v>
          </cell>
          <cell r="F20" t="str">
            <v>ООО "ГрандАвто"</v>
          </cell>
        </row>
        <row r="21">
          <cell r="B21" t="str">
            <v>ООО «ТК ЧСК»</v>
          </cell>
          <cell r="F21" t="str">
            <v>ООО "АвтоКурс Сервис"</v>
          </cell>
        </row>
        <row r="22">
          <cell r="B22" t="str">
            <v>ООО "Терминал"</v>
          </cell>
          <cell r="F22" t="str">
            <v>ООО «Сервисно-гарантийный центр № 1504»</v>
          </cell>
        </row>
        <row r="23">
          <cell r="B23" t="str">
            <v>ООО«Энтиком-Инвест»</v>
          </cell>
          <cell r="F23" t="str">
            <v>ООО «НАСТАНТ»</v>
          </cell>
        </row>
        <row r="24">
          <cell r="B24" t="str">
            <v>ООО "Арсенал"</v>
          </cell>
          <cell r="F24" t="str">
            <v>ООО "Стройагротехника плюс"</v>
          </cell>
        </row>
        <row r="25">
          <cell r="B25">
            <v>0</v>
          </cell>
          <cell r="F25" t="str">
            <v>ООО "СЕРВИС-АВТО"</v>
          </cell>
        </row>
        <row r="26">
          <cell r="B26" t="str">
            <v>ООО "Техноресурс"</v>
          </cell>
          <cell r="F26" t="str">
            <v>ООО "ПРОСТО СЕРВИС"</v>
          </cell>
        </row>
        <row r="27">
          <cell r="B27" t="str">
            <v>ООО "ТРВ АВТО"</v>
          </cell>
          <cell r="F27" t="str">
            <v>ООО "АверсГаз"</v>
          </cell>
        </row>
        <row r="28">
          <cell r="B28" t="str">
            <v>ООО "РусАвтоСнаб"</v>
          </cell>
          <cell r="F28" t="str">
            <v xml:space="preserve">ООО "АВТОДВИГАТЕЛЬ-СЕРВИС" </v>
          </cell>
        </row>
        <row r="29">
          <cell r="B29" t="str">
            <v>ООО "Феникс"</v>
          </cell>
          <cell r="F29" t="str">
            <v>ООО "Автотехсервис"</v>
          </cell>
        </row>
        <row r="30">
          <cell r="B30" t="str">
            <v>ООО "Грузавтокомплект"</v>
          </cell>
          <cell r="F30" t="str">
            <v>ООО "Устюг Деталь"</v>
          </cell>
        </row>
        <row r="31">
          <cell r="B31" t="str">
            <v>ООО "Синтез"</v>
          </cell>
          <cell r="F31" t="str">
            <v>ООО «ТЕХЦЕНТР МКР»</v>
          </cell>
        </row>
        <row r="32">
          <cell r="B32" t="str">
            <v>ООО "КамАЗ ЦЕНТР"</v>
          </cell>
          <cell r="F32" t="str">
            <v>ООО "АДС"</v>
          </cell>
        </row>
        <row r="33">
          <cell r="B33" t="str">
            <v>ООО "Афалина"</v>
          </cell>
          <cell r="F33" t="str">
            <v>ООО "СЕРВИС-АВТО"</v>
          </cell>
        </row>
        <row r="34">
          <cell r="B34" t="str">
            <v>ООО "Транзит"</v>
          </cell>
          <cell r="F34" t="str">
            <v>ООО "АРТА"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view="pageLayout" topLeftCell="A7" zoomScaleNormal="100" zoomScaleSheetLayoutView="85" workbookViewId="0">
      <selection activeCell="R26" sqref="R26"/>
    </sheetView>
  </sheetViews>
  <sheetFormatPr defaultColWidth="9.140625" defaultRowHeight="15" x14ac:dyDescent="0.25"/>
  <cols>
    <col min="1" max="1" width="17.7109375" style="1" customWidth="1"/>
    <col min="2" max="2" width="4.5703125" style="1" customWidth="1"/>
    <col min="3" max="3" width="11.28515625" style="1" customWidth="1"/>
    <col min="4" max="4" width="20.7109375" style="1" customWidth="1"/>
    <col min="5" max="5" width="6.140625" style="1" customWidth="1"/>
    <col min="6" max="6" width="13.42578125" style="1" customWidth="1"/>
    <col min="7" max="7" width="15.140625" style="1" customWidth="1"/>
    <col min="8" max="8" width="13" style="1" customWidth="1"/>
    <col min="9" max="9" width="8.140625" style="1" customWidth="1"/>
    <col min="10" max="10" width="7.85546875" style="1" customWidth="1"/>
    <col min="11" max="11" width="4.28515625" style="1" customWidth="1"/>
    <col min="12" max="12" width="14" style="1" customWidth="1"/>
    <col min="13" max="13" width="6.7109375" style="1" customWidth="1"/>
    <col min="14" max="14" width="4.140625" style="1" customWidth="1"/>
    <col min="15" max="15" width="4.7109375" style="1" customWidth="1"/>
    <col min="16" max="16" width="4.85546875" style="1" customWidth="1"/>
    <col min="17" max="17" width="5.28515625" style="1" customWidth="1"/>
    <col min="18" max="18" width="10.42578125" style="1" customWidth="1"/>
    <col min="19" max="19" width="14.42578125" style="1" customWidth="1"/>
    <col min="20" max="20" width="12.5703125" style="1" customWidth="1"/>
    <col min="21" max="16384" width="9.140625" style="1"/>
  </cols>
  <sheetData>
    <row r="1" spans="1:20" ht="63.75" customHeight="1" x14ac:dyDescent="0.25">
      <c r="A1" s="89" t="s">
        <v>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ht="83.25" customHeight="1" x14ac:dyDescent="0.25">
      <c r="A2" s="94" t="s">
        <v>46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spans="1:20" ht="38.25" customHeight="1" x14ac:dyDescent="0.25">
      <c r="A3" s="93" t="s">
        <v>47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0" ht="22.5" customHeight="1" x14ac:dyDescent="0.25">
      <c r="A4" s="55" t="s">
        <v>37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spans="1:20" ht="94.5" customHeight="1" x14ac:dyDescent="0.25">
      <c r="A5" s="54" t="s">
        <v>41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0.5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ht="10.5" customHeight="1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0" ht="1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 ht="50.25" customHeight="1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pans="1:20" ht="19.5" customHeight="1" x14ac:dyDescent="0.3">
      <c r="A10" s="90" t="s">
        <v>36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2"/>
    </row>
    <row r="11" spans="1:20" ht="9" customHeight="1" thickBot="1" x14ac:dyDescent="0.3"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0" ht="33.75" customHeight="1" x14ac:dyDescent="0.25">
      <c r="A12" s="91" t="s">
        <v>0</v>
      </c>
      <c r="B12" s="63" t="s">
        <v>1</v>
      </c>
      <c r="C12" s="69" t="s">
        <v>2</v>
      </c>
      <c r="D12" s="70"/>
      <c r="E12" s="70"/>
      <c r="F12" s="70"/>
      <c r="G12" s="70"/>
      <c r="H12" s="71"/>
      <c r="I12" s="65" t="s">
        <v>49</v>
      </c>
      <c r="J12" s="63" t="s">
        <v>43</v>
      </c>
      <c r="K12" s="65" t="s">
        <v>3</v>
      </c>
      <c r="L12" s="67" t="s">
        <v>4</v>
      </c>
      <c r="M12" s="69" t="s">
        <v>39</v>
      </c>
      <c r="N12" s="70"/>
      <c r="O12" s="70"/>
      <c r="P12" s="70"/>
      <c r="Q12" s="71"/>
      <c r="R12" s="72" t="s">
        <v>51</v>
      </c>
      <c r="S12" s="74" t="s">
        <v>50</v>
      </c>
      <c r="T12" s="95" t="s">
        <v>5</v>
      </c>
    </row>
    <row r="13" spans="1:20" ht="24" customHeight="1" x14ac:dyDescent="0.25">
      <c r="A13" s="92"/>
      <c r="B13" s="64"/>
      <c r="C13" s="97" t="s">
        <v>6</v>
      </c>
      <c r="D13" s="97" t="s">
        <v>7</v>
      </c>
      <c r="E13" s="97" t="s">
        <v>8</v>
      </c>
      <c r="F13" s="97" t="s">
        <v>9</v>
      </c>
      <c r="G13" s="97" t="s">
        <v>10</v>
      </c>
      <c r="H13" s="99" t="s">
        <v>11</v>
      </c>
      <c r="I13" s="66"/>
      <c r="J13" s="64"/>
      <c r="K13" s="66"/>
      <c r="L13" s="68"/>
      <c r="M13" s="61" t="s">
        <v>12</v>
      </c>
      <c r="N13" s="61" t="s">
        <v>13</v>
      </c>
      <c r="O13" s="61" t="s">
        <v>40</v>
      </c>
      <c r="P13" s="61" t="s">
        <v>14</v>
      </c>
      <c r="Q13" s="61" t="s">
        <v>15</v>
      </c>
      <c r="R13" s="73"/>
      <c r="S13" s="75"/>
      <c r="T13" s="96"/>
    </row>
    <row r="14" spans="1:20" ht="32.25" customHeight="1" thickBot="1" x14ac:dyDescent="0.3">
      <c r="A14" s="92"/>
      <c r="B14" s="64"/>
      <c r="C14" s="98"/>
      <c r="D14" s="98"/>
      <c r="E14" s="98"/>
      <c r="F14" s="98"/>
      <c r="G14" s="98"/>
      <c r="H14" s="100"/>
      <c r="I14" s="66"/>
      <c r="J14" s="64"/>
      <c r="K14" s="66"/>
      <c r="L14" s="68"/>
      <c r="M14" s="62"/>
      <c r="N14" s="62"/>
      <c r="O14" s="62"/>
      <c r="P14" s="62"/>
      <c r="Q14" s="62"/>
      <c r="R14" s="73"/>
      <c r="S14" s="75"/>
      <c r="T14" s="96"/>
    </row>
    <row r="15" spans="1:20" ht="27.75" customHeight="1" thickBot="1" x14ac:dyDescent="0.3">
      <c r="A15" s="26" t="s">
        <v>16</v>
      </c>
      <c r="B15" s="38">
        <v>1</v>
      </c>
      <c r="C15" s="38" t="s">
        <v>20</v>
      </c>
      <c r="D15" s="38" t="s">
        <v>21</v>
      </c>
      <c r="E15" s="38">
        <v>2014</v>
      </c>
      <c r="F15" s="86" t="s">
        <v>17</v>
      </c>
      <c r="G15" s="38" t="s">
        <v>22</v>
      </c>
      <c r="H15" s="39">
        <v>3525091814</v>
      </c>
      <c r="I15" s="40">
        <v>1162</v>
      </c>
      <c r="J15" s="41">
        <v>135</v>
      </c>
      <c r="K15" s="42">
        <v>1.4</v>
      </c>
      <c r="L15" s="43" t="s">
        <v>18</v>
      </c>
      <c r="M15" s="44">
        <v>1.46</v>
      </c>
      <c r="N15" s="45">
        <v>1</v>
      </c>
      <c r="O15" s="40">
        <v>1.97</v>
      </c>
      <c r="P15" s="40">
        <v>1</v>
      </c>
      <c r="Q15" s="40">
        <v>0.47</v>
      </c>
      <c r="R15" s="46" t="s">
        <v>19</v>
      </c>
      <c r="S15" s="40">
        <f>ROUND(I15*$K15*$M15*$N15*$O15*$P15*$Q15,2)</f>
        <v>2199.13</v>
      </c>
      <c r="T15" s="47">
        <v>46175</v>
      </c>
    </row>
    <row r="16" spans="1:20" s="12" customFormat="1" ht="26.25" customHeight="1" x14ac:dyDescent="0.25">
      <c r="A16" s="79" t="s">
        <v>23</v>
      </c>
      <c r="B16" s="13">
        <v>2</v>
      </c>
      <c r="C16" s="13" t="s">
        <v>24</v>
      </c>
      <c r="D16" s="13" t="s">
        <v>25</v>
      </c>
      <c r="E16" s="13">
        <v>2014</v>
      </c>
      <c r="F16" s="87"/>
      <c r="G16" s="14" t="s">
        <v>26</v>
      </c>
      <c r="H16" s="15">
        <v>3525091814</v>
      </c>
      <c r="I16" s="16">
        <v>1252</v>
      </c>
      <c r="J16" s="17">
        <v>21</v>
      </c>
      <c r="K16" s="18">
        <v>1</v>
      </c>
      <c r="L16" s="13" t="s">
        <v>18</v>
      </c>
      <c r="M16" s="19">
        <v>1.46</v>
      </c>
      <c r="N16" s="20">
        <v>1</v>
      </c>
      <c r="O16" s="16">
        <v>1.97</v>
      </c>
      <c r="P16" s="16">
        <v>1</v>
      </c>
      <c r="Q16" s="16">
        <v>0.47</v>
      </c>
      <c r="R16" s="21" t="s">
        <v>19</v>
      </c>
      <c r="S16" s="22">
        <f>ROUND(I16*$K16*$M16*$N16*$O16*$P16*$Q16,2)</f>
        <v>1692.47</v>
      </c>
      <c r="T16" s="23">
        <v>46154</v>
      </c>
    </row>
    <row r="17" spans="1:20" s="12" customFormat="1" ht="26.25" customHeight="1" x14ac:dyDescent="0.25">
      <c r="A17" s="79"/>
      <c r="B17" s="10">
        <v>3</v>
      </c>
      <c r="C17" s="10" t="s">
        <v>27</v>
      </c>
      <c r="D17" s="10" t="s">
        <v>28</v>
      </c>
      <c r="E17" s="10">
        <v>2014</v>
      </c>
      <c r="F17" s="87"/>
      <c r="G17" s="11" t="s">
        <v>52</v>
      </c>
      <c r="H17" s="5">
        <v>3525091814</v>
      </c>
      <c r="I17" s="16">
        <v>1252</v>
      </c>
      <c r="J17" s="4">
        <v>37</v>
      </c>
      <c r="K17" s="8">
        <v>1</v>
      </c>
      <c r="L17" s="10" t="s">
        <v>18</v>
      </c>
      <c r="M17" s="19">
        <v>1.46</v>
      </c>
      <c r="N17" s="9">
        <v>1</v>
      </c>
      <c r="O17" s="6">
        <v>1.97</v>
      </c>
      <c r="P17" s="6">
        <v>1</v>
      </c>
      <c r="Q17" s="6">
        <v>0.47</v>
      </c>
      <c r="R17" s="7" t="s">
        <v>19</v>
      </c>
      <c r="S17" s="24">
        <f t="shared" ref="S17:S18" si="0">ROUND(I17*$K17*$M17*$N17*$O17*$P17*$Q17,2)</f>
        <v>1692.47</v>
      </c>
      <c r="T17" s="25">
        <v>46242</v>
      </c>
    </row>
    <row r="18" spans="1:20" s="12" customFormat="1" ht="26.25" customHeight="1" thickBot="1" x14ac:dyDescent="0.3">
      <c r="A18" s="79"/>
      <c r="B18" s="13">
        <v>4</v>
      </c>
      <c r="C18" s="10" t="s">
        <v>30</v>
      </c>
      <c r="D18" s="10" t="s">
        <v>31</v>
      </c>
      <c r="E18" s="10">
        <v>2014</v>
      </c>
      <c r="F18" s="88"/>
      <c r="G18" s="11" t="s">
        <v>29</v>
      </c>
      <c r="H18" s="5">
        <v>3525091814</v>
      </c>
      <c r="I18" s="16">
        <v>1252</v>
      </c>
      <c r="J18" s="4">
        <v>20</v>
      </c>
      <c r="K18" s="8">
        <v>1</v>
      </c>
      <c r="L18" s="10" t="s">
        <v>18</v>
      </c>
      <c r="M18" s="19">
        <v>1.46</v>
      </c>
      <c r="N18" s="9">
        <v>1</v>
      </c>
      <c r="O18" s="6">
        <v>1.97</v>
      </c>
      <c r="P18" s="6">
        <v>1</v>
      </c>
      <c r="Q18" s="6">
        <v>0.47</v>
      </c>
      <c r="R18" s="7" t="s">
        <v>19</v>
      </c>
      <c r="S18" s="24">
        <f t="shared" si="0"/>
        <v>1692.47</v>
      </c>
      <c r="T18" s="25">
        <v>46160</v>
      </c>
    </row>
    <row r="19" spans="1:20" ht="20.25" customHeight="1" thickBot="1" x14ac:dyDescent="0.3">
      <c r="A19" s="80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27">
        <v>4</v>
      </c>
      <c r="M19" s="82" t="s">
        <v>32</v>
      </c>
      <c r="N19" s="82"/>
      <c r="O19" s="82"/>
      <c r="P19" s="83"/>
      <c r="Q19" s="84" t="s">
        <v>33</v>
      </c>
      <c r="R19" s="85"/>
      <c r="S19" s="28">
        <f>SUM(S15:S18)</f>
        <v>7276.5400000000009</v>
      </c>
      <c r="T19" s="29"/>
    </row>
    <row r="20" spans="1:20" ht="27.75" customHeight="1" x14ac:dyDescent="0.25">
      <c r="A20" s="56" t="s">
        <v>42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</row>
    <row r="21" spans="1:20" ht="6" customHeight="1" x14ac:dyDescent="0.25">
      <c r="A21" s="34"/>
      <c r="B21" s="34"/>
      <c r="C21" s="30"/>
      <c r="D21" s="30"/>
      <c r="E21" s="30"/>
      <c r="F21" s="30"/>
      <c r="G21" s="31"/>
      <c r="H21" s="31"/>
      <c r="I21" s="31"/>
      <c r="J21" s="31"/>
      <c r="K21" s="31"/>
      <c r="L21" s="31"/>
      <c r="M21" s="30"/>
      <c r="N21" s="30"/>
      <c r="O21" s="30"/>
      <c r="P21" s="30"/>
      <c r="Q21" s="30"/>
      <c r="R21" s="30"/>
      <c r="S21" s="30"/>
    </row>
    <row r="22" spans="1:20" ht="35.25" customHeight="1" x14ac:dyDescent="0.25">
      <c r="A22" s="60" t="s">
        <v>48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</row>
    <row r="23" spans="1:20" ht="18" customHeight="1" x14ac:dyDescent="0.25">
      <c r="A23" s="59" t="s">
        <v>45</v>
      </c>
      <c r="B23" s="59"/>
      <c r="C23" s="59"/>
      <c r="D23" s="59"/>
      <c r="E23" s="59"/>
      <c r="F23" s="59"/>
      <c r="G23" s="59"/>
      <c r="H23" s="37">
        <f>S19</f>
        <v>7276.5400000000009</v>
      </c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spans="1:20" ht="9.75" customHeight="1" x14ac:dyDescent="0.25">
      <c r="A24" s="36"/>
      <c r="B24" s="36"/>
      <c r="C24" s="36"/>
      <c r="D24" s="36"/>
      <c r="E24" s="36"/>
      <c r="F24" s="36"/>
      <c r="G24" s="36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</row>
    <row r="25" spans="1:20" ht="18" customHeight="1" x14ac:dyDescent="0.25">
      <c r="A25" s="57" t="s">
        <v>44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8"/>
      <c r="P25" s="30"/>
      <c r="Q25" s="30"/>
      <c r="R25" s="30"/>
      <c r="S25" s="30"/>
    </row>
    <row r="26" spans="1:20" ht="12.75" customHeight="1" x14ac:dyDescent="0.25">
      <c r="A26" s="34"/>
      <c r="B26" s="34"/>
      <c r="C26" s="30"/>
      <c r="D26" s="30"/>
      <c r="E26" s="30"/>
      <c r="F26" s="30"/>
      <c r="G26" s="31"/>
      <c r="H26" s="31"/>
      <c r="I26" s="31"/>
      <c r="J26" s="31"/>
      <c r="K26" s="31"/>
      <c r="L26" s="31"/>
      <c r="M26" s="30"/>
      <c r="N26" s="30"/>
      <c r="O26" s="30"/>
      <c r="P26" s="30"/>
      <c r="Q26" s="30"/>
      <c r="R26" s="30"/>
      <c r="S26" s="30"/>
    </row>
    <row r="27" spans="1:20" ht="12.75" customHeight="1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1"/>
      <c r="K27" s="31"/>
      <c r="L27" s="33"/>
      <c r="M27" s="33"/>
      <c r="N27" s="33"/>
      <c r="O27" s="33"/>
      <c r="P27" s="33"/>
      <c r="Q27" s="33"/>
      <c r="R27" s="33"/>
      <c r="S27" s="33"/>
    </row>
    <row r="28" spans="1:20" ht="23.25" customHeight="1" x14ac:dyDescent="0.25">
      <c r="A28" s="77" t="s">
        <v>34</v>
      </c>
      <c r="B28" s="77"/>
      <c r="C28" s="77"/>
      <c r="D28" s="77"/>
      <c r="E28" s="77"/>
      <c r="F28" s="77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9"/>
    </row>
    <row r="29" spans="1:20" ht="15.75" x14ac:dyDescent="0.25">
      <c r="A29" s="77"/>
      <c r="B29" s="77"/>
      <c r="C29" s="77"/>
      <c r="D29" s="77"/>
      <c r="E29" s="77"/>
      <c r="F29" s="77"/>
      <c r="G29" s="50"/>
      <c r="H29" s="51"/>
      <c r="I29" s="51"/>
      <c r="J29" s="51"/>
      <c r="K29" s="51"/>
      <c r="L29" s="51"/>
      <c r="M29" s="52"/>
      <c r="N29" s="52"/>
      <c r="O29" s="52"/>
      <c r="P29" s="52"/>
      <c r="Q29" s="52"/>
      <c r="R29" s="52"/>
      <c r="S29" s="52"/>
      <c r="T29" s="49"/>
    </row>
    <row r="30" spans="1:20" ht="20.25" customHeight="1" x14ac:dyDescent="0.25">
      <c r="A30" s="78"/>
      <c r="B30" s="78"/>
      <c r="C30" s="78"/>
      <c r="D30" s="78"/>
      <c r="E30" s="78"/>
      <c r="F30" s="78"/>
      <c r="G30" s="50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76" t="s">
        <v>35</v>
      </c>
      <c r="S30" s="76"/>
      <c r="T30" s="76"/>
    </row>
  </sheetData>
  <mergeCells count="39">
    <mergeCell ref="Q13:Q14"/>
    <mergeCell ref="A1:T1"/>
    <mergeCell ref="A10:S10"/>
    <mergeCell ref="A12:A14"/>
    <mergeCell ref="B12:B14"/>
    <mergeCell ref="C12:H12"/>
    <mergeCell ref="I12:I14"/>
    <mergeCell ref="A3:T3"/>
    <mergeCell ref="A2:T2"/>
    <mergeCell ref="T12:T14"/>
    <mergeCell ref="C13:C14"/>
    <mergeCell ref="D13:D14"/>
    <mergeCell ref="E13:E14"/>
    <mergeCell ref="F13:F14"/>
    <mergeCell ref="G13:G14"/>
    <mergeCell ref="H13:H14"/>
    <mergeCell ref="R30:T30"/>
    <mergeCell ref="A28:F30"/>
    <mergeCell ref="A16:A18"/>
    <mergeCell ref="A19:K19"/>
    <mergeCell ref="M19:P19"/>
    <mergeCell ref="Q19:R19"/>
    <mergeCell ref="F15:F18"/>
    <mergeCell ref="A5:T9"/>
    <mergeCell ref="A4:T4"/>
    <mergeCell ref="A20:T20"/>
    <mergeCell ref="A25:O25"/>
    <mergeCell ref="A23:G23"/>
    <mergeCell ref="A22:T22"/>
    <mergeCell ref="M13:M14"/>
    <mergeCell ref="J12:J14"/>
    <mergeCell ref="K12:K14"/>
    <mergeCell ref="L12:L14"/>
    <mergeCell ref="M12:Q12"/>
    <mergeCell ref="R12:R14"/>
    <mergeCell ref="S12:S14"/>
    <mergeCell ref="N13:N14"/>
    <mergeCell ref="O13:O14"/>
    <mergeCell ref="P13:P14"/>
  </mergeCells>
  <pageMargins left="0.72678571428571426" right="0.11811023622047245" top="0.46547619047619049" bottom="0.11811023622047245" header="0.31496062992125984" footer="0.31496062992125984"/>
  <pageSetup paperSize="9" scale="6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ОСАГО 2026</vt:lpstr>
      <vt:lpstr>'ОСАГО 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Курилов</dc:creator>
  <cp:lastModifiedBy>Курилов</cp:lastModifiedBy>
  <cp:lastPrinted>2026-03-19T12:59:25Z</cp:lastPrinted>
  <dcterms:created xsi:type="dcterms:W3CDTF">2026-03-19T10:34:20Z</dcterms:created>
  <dcterms:modified xsi:type="dcterms:W3CDTF">2026-04-02T13:11:06Z</dcterms:modified>
</cp:coreProperties>
</file>