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.31.105\zakupki\Закупки 2026\березка 2026\Фитомониторинг\"/>
    </mc:Choice>
  </mc:AlternateContent>
  <xr:revisionPtr revIDLastSave="0" documentId="13_ncr:1_{755E70F6-D8CC-42AA-A31F-ADD62F59D1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услуга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 l="1"/>
  <c r="L10" i="1" s="1"/>
  <c r="M10" i="1"/>
  <c r="M11" i="1" l="1"/>
</calcChain>
</file>

<file path=xl/sharedStrings.xml><?xml version="1.0" encoding="utf-8"?>
<sst xmlns="http://schemas.openxmlformats.org/spreadsheetml/2006/main" count="23" uniqueCount="23">
  <si>
    <t xml:space="preserve">Расчет и обоснование начальной (максимальной) цены контракта
</t>
  </si>
  <si>
    <t>Предмет контракта</t>
  </si>
  <si>
    <t>Используемый метод определения НМЦК с обоснованием:</t>
  </si>
  <si>
    <t>Метод сопоставимых рыночных цен – информация о цене поставляемого товара  получена по запросу заказчика от поставщика, поставляющих  идентичные  товары,  планируемые к закупке</t>
  </si>
  <si>
    <t>Расчет НМЦК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</si>
  <si>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</si>
  <si>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руб.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</si>
  <si>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</si>
  <si>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</si>
  <si>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Средняя арифметическая цена за ед&lt;ц&gt;</t>
  </si>
  <si>
    <t>Среднее квадратическое отклонение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</si>
  <si>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</si>
  <si>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</si>
  <si>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Всего</t>
  </si>
  <si>
    <t>Предложение № 1,(руб)</t>
  </si>
  <si>
    <t>Предложение № 2,(руб.)</t>
  </si>
  <si>
    <t>Предложение № 3,(руб.)</t>
  </si>
  <si>
    <t>Количество, объем товара(услуги) (год.) наборов</t>
  </si>
  <si>
    <t>№ п/п</t>
  </si>
  <si>
    <t>Ед. изм.</t>
  </si>
  <si>
    <t xml:space="preserve"> Оказание услуг по проведению фитосанитарного мониторинга и фенотипирования для нужд Кузбасского ГАУ</t>
  </si>
  <si>
    <t>оказание услуг по проведению фитосанитарного мониторинга и фенотипирования по проекту БПЛА НЦМУ "Агроинженерия будущего"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</si>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</sst>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0" fontId="9" fillId="2" borderId="1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14" fontId="12" fillId="0" borderId="0" xfId="0" applyNumberFormat="1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2" xfId="0" applyFill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7</xdr:row>
      <xdr:rowOff>1609725</xdr:rowOff>
    </xdr:from>
    <xdr:to>
      <xdr:col>10</xdr:col>
      <xdr:colOff>1362075</xdr:colOff>
      <xdr:row>7</xdr:row>
      <xdr:rowOff>2047875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9075" y="50387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352425</xdr:colOff>
      <xdr:row>7</xdr:row>
      <xdr:rowOff>1695450</xdr:rowOff>
    </xdr:from>
    <xdr:to>
      <xdr:col>11</xdr:col>
      <xdr:colOff>1285875</xdr:colOff>
      <xdr:row>7</xdr:row>
      <xdr:rowOff>2047875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57816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657225</xdr:colOff>
      <xdr:row>7</xdr:row>
      <xdr:rowOff>1838325</xdr:rowOff>
    </xdr:from>
    <xdr:to>
      <xdr:col>12</xdr:col>
      <xdr:colOff>2143125</xdr:colOff>
      <xdr:row>7</xdr:row>
      <xdr:rowOff>2200275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8975" y="59245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638175</xdr:colOff>
      <xdr:row>7</xdr:row>
      <xdr:rowOff>1371600</xdr:rowOff>
    </xdr:from>
    <xdr:to>
      <xdr:col>12</xdr:col>
      <xdr:colOff>809625</xdr:colOff>
      <xdr:row>7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80" zoomScaleNormal="80" workbookViewId="0">
      <selection activeCell="I11" sqref="I11"/>
    </sheetView>
  </sheetViews>
  <sheetFormatPr defaultRowHeight="15" x14ac:dyDescent="0.25"/>
  <cols>
    <col min="1" max="1" width="4.28515625" customWidth="1"/>
    <col min="2" max="2" width="46.42578125" customWidth="1"/>
    <col min="3" max="3" width="8.28515625" customWidth="1"/>
    <col min="4" max="4" width="12" customWidth="1"/>
    <col min="5" max="5" width="19.140625" hidden="1" customWidth="1"/>
    <col min="6" max="6" width="15.140625" customWidth="1"/>
    <col min="7" max="8" width="17.85546875" customWidth="1"/>
    <col min="9" max="9" width="19.5703125" customWidth="1"/>
    <col min="10" max="10" width="27.85546875" customWidth="1"/>
    <col min="11" max="11" width="29.28515625" customWidth="1"/>
    <col min="12" max="12" width="24" customWidth="1"/>
    <col min="13" max="13" width="41" customWidth="1"/>
    <col min="14" max="14" width="11" bestFit="1" customWidth="1"/>
  </cols>
  <sheetData>
    <row r="1" spans="1:14" ht="16.5" x14ac:dyDescent="0.25">
      <c r="M1" s="24"/>
    </row>
    <row r="2" spans="1:14" ht="16.5" x14ac:dyDescent="0.25">
      <c r="M2" s="1"/>
    </row>
    <row r="3" spans="1:14" ht="42.75" customHeight="1" x14ac:dyDescent="0.25">
      <c r="A3" s="9"/>
      <c r="B3" s="30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4" ht="15" customHeight="1" x14ac:dyDescent="0.25">
      <c r="A4" s="27" t="s">
        <v>1</v>
      </c>
      <c r="B4" s="27"/>
      <c r="C4" s="27" t="s">
        <v>20</v>
      </c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4" ht="28.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4" ht="57" customHeight="1" x14ac:dyDescent="0.25">
      <c r="A6" s="27" t="s">
        <v>2</v>
      </c>
      <c r="B6" s="27"/>
      <c r="C6" s="27" t="s">
        <v>3</v>
      </c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4" ht="93.75" customHeight="1" x14ac:dyDescent="0.25">
      <c r="A7" s="26" t="s">
        <v>18</v>
      </c>
      <c r="B7" s="26" t="s">
        <v>4</v>
      </c>
      <c r="C7" s="28" t="s">
        <v>19</v>
      </c>
      <c r="D7" s="32" t="s">
        <v>17</v>
      </c>
      <c r="E7" s="34"/>
      <c r="F7" s="36" t="s">
        <v>5</v>
      </c>
      <c r="G7" s="31" t="s">
        <v>6</v>
      </c>
      <c r="H7" s="31"/>
      <c r="I7" s="31"/>
      <c r="J7" s="31" t="s">
        <v>7</v>
      </c>
      <c r="K7" s="31"/>
      <c r="L7" s="31"/>
      <c r="M7" s="10" t="s">
        <v>8</v>
      </c>
    </row>
    <row r="8" spans="1:14" ht="189" customHeight="1" x14ac:dyDescent="0.25">
      <c r="A8" s="26"/>
      <c r="B8" s="26"/>
      <c r="C8" s="29"/>
      <c r="D8" s="33"/>
      <c r="E8" s="35"/>
      <c r="F8" s="37"/>
      <c r="G8" s="11" t="s">
        <v>14</v>
      </c>
      <c r="H8" s="11" t="s">
        <v>15</v>
      </c>
      <c r="I8" s="11" t="s">
        <v>16</v>
      </c>
      <c r="J8" s="12" t="s">
        <v>9</v>
      </c>
      <c r="K8" s="12" t="s">
        <v>10</v>
      </c>
      <c r="L8" s="10" t="s">
        <v>11</v>
      </c>
      <c r="M8" s="13" t="s">
        <v>12</v>
      </c>
    </row>
    <row r="9" spans="1:14" ht="18.75" x14ac:dyDescent="0.25">
      <c r="A9" s="26"/>
      <c r="B9" s="26"/>
      <c r="C9" s="8">
        <v>1</v>
      </c>
      <c r="D9" s="12">
        <v>2</v>
      </c>
      <c r="E9" s="14"/>
      <c r="F9" s="15">
        <v>3</v>
      </c>
      <c r="G9" s="12">
        <v>4</v>
      </c>
      <c r="H9" s="12">
        <v>5</v>
      </c>
      <c r="I9" s="12">
        <v>6</v>
      </c>
      <c r="J9" s="12">
        <v>7</v>
      </c>
      <c r="K9" s="12">
        <v>8</v>
      </c>
      <c r="L9" s="12">
        <v>9</v>
      </c>
      <c r="M9" s="12">
        <v>10</v>
      </c>
    </row>
    <row r="10" spans="1:14" ht="63.75" customHeight="1" x14ac:dyDescent="0.25">
      <c r="A10" s="8">
        <v>1</v>
      </c>
      <c r="B10" s="7" t="s">
        <v>21</v>
      </c>
      <c r="C10" s="7" t="s">
        <v>22</v>
      </c>
      <c r="D10" s="12">
        <v>1</v>
      </c>
      <c r="E10" s="14"/>
      <c r="F10" s="15">
        <v>3</v>
      </c>
      <c r="G10" s="6">
        <v>540260</v>
      </c>
      <c r="H10" s="6">
        <v>540260</v>
      </c>
      <c r="I10" s="6">
        <v>540260</v>
      </c>
      <c r="J10" s="6">
        <f t="shared" ref="J10" si="0">(G10+H10+I10)/F10</f>
        <v>540260</v>
      </c>
      <c r="K10" s="6">
        <f t="shared" ref="K10" si="1">SQRT(((SUM((POWER(G10-J10,2)),(POWER(H10-J10,2)),(POWER(I10-J10,2)))))/(F10-1))</f>
        <v>0</v>
      </c>
      <c r="L10" s="16">
        <f t="shared" ref="L10" si="2">K10/J10</f>
        <v>0</v>
      </c>
      <c r="M10" s="6">
        <f>D10*J10</f>
        <v>540260</v>
      </c>
      <c r="N10" s="5"/>
    </row>
    <row r="11" spans="1:14" s="2" customFormat="1" ht="37.5" customHeight="1" x14ac:dyDescent="0.25">
      <c r="A11" s="17"/>
      <c r="B11" s="18" t="s">
        <v>13</v>
      </c>
      <c r="C11" s="18"/>
      <c r="D11" s="19"/>
      <c r="E11" s="20"/>
      <c r="F11" s="21"/>
      <c r="G11" s="22"/>
      <c r="H11" s="22"/>
      <c r="I11" s="22"/>
      <c r="J11" s="22"/>
      <c r="K11" s="22"/>
      <c r="L11" s="23"/>
      <c r="M11" s="22">
        <f>SUM(M10:M10)</f>
        <v>540260</v>
      </c>
    </row>
    <row r="13" spans="1:14" s="4" customFormat="1" x14ac:dyDescent="0.25"/>
    <row r="14" spans="1:14" s="4" customFormat="1" x14ac:dyDescent="0.25"/>
    <row r="15" spans="1:14" s="4" customFormat="1" x14ac:dyDescent="0.25">
      <c r="A15" s="25"/>
      <c r="B15" s="25"/>
      <c r="C15" s="3"/>
    </row>
    <row r="16" spans="1:14" s="4" customFormat="1" x14ac:dyDescent="0.25"/>
  </sheetData>
  <mergeCells count="14">
    <mergeCell ref="B3:M3"/>
    <mergeCell ref="J7:L7"/>
    <mergeCell ref="B7:B9"/>
    <mergeCell ref="D7:D8"/>
    <mergeCell ref="E7:E8"/>
    <mergeCell ref="F7:F8"/>
    <mergeCell ref="G7:I7"/>
    <mergeCell ref="A15:B15"/>
    <mergeCell ref="A7:A9"/>
    <mergeCell ref="A4:B5"/>
    <mergeCell ref="A6:B6"/>
    <mergeCell ref="C4:M5"/>
    <mergeCell ref="C6:M6"/>
    <mergeCell ref="C7:C8"/>
  </mergeCells>
  <conditionalFormatting sqref="L10:L11">
    <cfRule type="cellIs" dxfId="0" priority="26" stopIfTrue="1" operator="greaterThan">
      <formula>0.33</formula>
    </cfRule>
  </conditionalFormatting>
  <pageMargins left="0.62992125984251968" right="0.23622047244094491" top="0.74803149606299213" bottom="0.55118110236220474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услуга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user1</cp:lastModifiedBy>
  <cp:lastPrinted>2026-06-22T10:57:35Z</cp:lastPrinted>
  <dcterms:created xsi:type="dcterms:W3CDTF">2017-05-03T01:13:15Z</dcterms:created>
  <dcterms:modified xsi:type="dcterms:W3CDTF">2026-07-22T04:36:37Z</dcterms:modified>
</cp:coreProperties>
</file>