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окументы\закупки\2026\Овощи\31\"/>
    </mc:Choice>
  </mc:AlternateContent>
  <bookViews>
    <workbookView xWindow="0" yWindow="0" windowWidth="28800" windowHeight="1134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N13" i="1" s="1"/>
  <c r="K13" i="1"/>
  <c r="N14" i="1" l="1"/>
  <c r="L13" i="1"/>
</calcChain>
</file>

<file path=xl/sharedStrings.xml><?xml version="1.0" encoding="utf-8"?>
<sst xmlns="http://schemas.openxmlformats.org/spreadsheetml/2006/main" count="33" uniqueCount="30">
  <si>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</si>
  <si>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</si>
  <si>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</si>
  <si>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</si>
  <si>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</si>
  <si>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</si>
  <si>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</si>
  <si>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</si>
  <si>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</si>
  <si>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Используемый метод определения НМЦК с обоснованием:</t>
  </si>
  <si>
    <t>Расчёт НМЦК</t>
  </si>
  <si>
    <t>Итого: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</si>
  <si>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</si>
  <si>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</si>
  <si>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</si>
  <si>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</si>
  <si>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</si>
  <si>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</si>
  <si>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>НМЦК
(руб.)</t>
  </si>
  <si>
    <t/>
  </si>
  <si>
    <t>цена источника 1</t>
  </si>
  <si>
    <t>цена источника 2</t>
  </si>
  <si>
    <t>цена источника 3</t>
  </si>
  <si>
    <t>кг</t>
  </si>
  <si>
    <t xml:space="preserve">Приложение 2 </t>
  </si>
  <si>
    <t>Поставка овощей свежих для нужд "Сахморколледж" (филиал) ФГБОУ ВО "Дальрыбвтуз"</t>
  </si>
  <si>
    <t>Картофель свежий</t>
  </si>
  <si>
    <t>01.13.51.130-00000005</t>
  </si>
  <si>
    <r>
      <t>На основании проведенного анализа рынка и расчетов, НМЦК составляет: 600</t>
    </r>
    <r>
      <rPr>
        <b/>
        <sz val="14"/>
        <color theme="1"/>
        <rFont val="Times New Roman"/>
        <family val="1"/>
        <charset val="204"/>
      </rPr>
      <t xml:space="preserve"> 000,00</t>
    </r>
    <r>
      <rPr>
        <sz val="14"/>
        <color theme="1"/>
        <rFont val="Times New Roman"/>
        <family val="1"/>
      </rPr>
      <t xml:space="preserve"> рублей</t>
    </r>
  </si>
  <si>
    <t>Дата подготовки обоснования НМЦК:17.04.2026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</si>
</sst>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left" vertical="center" wrapText="1" indent="1"/>
    </xf>
    <xf numFmtId="4" fontId="1" fillId="0" borderId="7" xfId="0" applyNumberFormat="1" applyFont="1" applyBorder="1" applyAlignment="1">
      <alignment horizontal="right" indent="1"/>
    </xf>
    <xf numFmtId="164" fontId="1" fillId="0" borderId="3" xfId="0" applyNumberFormat="1" applyFont="1" applyBorder="1" applyAlignment="1">
      <alignment horizontal="left" vertical="center" inden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3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indent="1"/>
    </xf>
    <xf numFmtId="0" fontId="1" fillId="0" borderId="9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 inden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4" fontId="1" fillId="0" borderId="10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7</xdr:row>
      <xdr:rowOff>349250</xdr:rowOff>
    </xdr:from>
    <xdr:to>
      <xdr:col>5</xdr:col>
      <xdr:colOff>523875</xdr:colOff>
      <xdr:row>8</xdr:row>
      <xdr:rowOff>57785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7</xdr:row>
      <xdr:rowOff>349250</xdr:rowOff>
    </xdr:from>
    <xdr:to>
      <xdr:col>2</xdr:col>
      <xdr:colOff>279400</xdr:colOff>
      <xdr:row>8</xdr:row>
      <xdr:rowOff>57785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6</xdr:col>
      <xdr:colOff>146050</xdr:colOff>
      <xdr:row>7</xdr:row>
      <xdr:rowOff>349250</xdr:rowOff>
    </xdr:from>
    <xdr:to>
      <xdr:col>9</xdr:col>
      <xdr:colOff>419100</xdr:colOff>
      <xdr:row>8</xdr:row>
      <xdr:rowOff>57785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zoomScaleNormal="100" workbookViewId="0">
      <selection activeCell="A18" sqref="A18:C18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3" width="15.875" style="1" customWidth="1"/>
    <col min="4" max="4" width="22.625" style="1" customWidth="1"/>
    <col min="5" max="5" width="9" style="1" customWidth="1"/>
    <col min="6" max="6" width="9.875" style="1" customWidth="1"/>
    <col min="7" max="7" width="18.875" style="1" customWidth="1"/>
    <col min="8" max="8" width="6.875" style="1" customWidth="1"/>
    <col min="9" max="9" width="12.875" style="1" customWidth="1"/>
    <col min="10" max="10" width="18.875" style="1" customWidth="1"/>
    <col min="11" max="11" width="19.875" style="1" customWidth="1"/>
    <col min="12" max="13" width="15.875" style="1" customWidth="1"/>
    <col min="14" max="14" width="18.875" style="1" customWidth="1"/>
    <col min="15" max="16384" width="10.875" style="1"/>
  </cols>
  <sheetData>
    <row r="1" spans="1:14" ht="20.100000000000001" customHeight="1" x14ac:dyDescent="0.25">
      <c r="M1" s="21" t="s">
        <v>24</v>
      </c>
      <c r="N1" s="21"/>
    </row>
    <row r="2" spans="1:14" ht="50.1" customHeight="1" x14ac:dyDescent="0.25">
      <c r="A2" s="22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39.950000000000003" customHeight="1" x14ac:dyDescent="0.35">
      <c r="B3" s="39" t="s">
        <v>25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4" ht="9.9499999999999993" customHeight="1" x14ac:dyDescent="0.25">
      <c r="A4" s="11"/>
      <c r="B4" s="1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69.95" customHeight="1" x14ac:dyDescent="0.25">
      <c r="A5" s="50" t="s">
        <v>9</v>
      </c>
      <c r="B5" s="50"/>
      <c r="C5" s="36" t="s">
        <v>16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0.100000000000001" customHeight="1" x14ac:dyDescent="0.25"/>
    <row r="7" spans="1:14" ht="25.5" x14ac:dyDescent="0.25">
      <c r="A7" s="37" t="s">
        <v>10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59.94999999999999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20.100000000000001" customHeight="1" x14ac:dyDescent="0.25"/>
    <row r="10" spans="1:14" ht="5.0999999999999996" customHeight="1" x14ac:dyDescent="0.25">
      <c r="A10" s="5"/>
      <c r="B10" s="7"/>
      <c r="C10" s="6"/>
      <c r="D10" s="4"/>
      <c r="E10" s="4"/>
      <c r="F10" s="4"/>
      <c r="G10" s="7"/>
      <c r="H10" s="8"/>
      <c r="I10" s="8" t="s">
        <v>19</v>
      </c>
      <c r="J10" s="8"/>
      <c r="K10" s="4"/>
      <c r="L10" s="4"/>
      <c r="M10" s="4"/>
      <c r="N10" s="4"/>
    </row>
    <row r="11" spans="1:14" ht="20.100000000000001" customHeight="1" x14ac:dyDescent="0.25">
      <c r="A11" s="52" t="s">
        <v>0</v>
      </c>
      <c r="B11" s="23" t="s">
        <v>1</v>
      </c>
      <c r="C11" s="24"/>
      <c r="D11" s="30" t="s">
        <v>2</v>
      </c>
      <c r="E11" s="30" t="s">
        <v>3</v>
      </c>
      <c r="F11" s="30" t="s">
        <v>4</v>
      </c>
      <c r="G11" s="31" t="s">
        <v>7</v>
      </c>
      <c r="H11" s="32"/>
      <c r="I11" s="33" t="s">
        <v>19</v>
      </c>
      <c r="J11" s="32"/>
      <c r="K11" s="27" t="s">
        <v>17</v>
      </c>
      <c r="L11" s="27" t="s">
        <v>5</v>
      </c>
      <c r="M11" s="27" t="s">
        <v>6</v>
      </c>
      <c r="N11" s="27" t="s">
        <v>18</v>
      </c>
    </row>
    <row r="12" spans="1:14" ht="24.95" customHeight="1" x14ac:dyDescent="0.25">
      <c r="A12" s="53"/>
      <c r="B12" s="25"/>
      <c r="C12" s="26"/>
      <c r="D12" s="29"/>
      <c r="E12" s="29"/>
      <c r="F12" s="29"/>
      <c r="G12" s="9" t="s">
        <v>20</v>
      </c>
      <c r="H12" s="34" t="s">
        <v>21</v>
      </c>
      <c r="I12" s="35"/>
      <c r="J12" s="14" t="s">
        <v>22</v>
      </c>
      <c r="K12" s="28"/>
      <c r="L12" s="28"/>
      <c r="M12" s="28"/>
      <c r="N12" s="29"/>
    </row>
    <row r="13" spans="1:14" ht="39.950000000000003" customHeight="1" x14ac:dyDescent="0.25">
      <c r="A13" s="10">
        <v>2</v>
      </c>
      <c r="B13" s="34" t="s">
        <v>26</v>
      </c>
      <c r="C13" s="35"/>
      <c r="D13" s="17" t="s">
        <v>27</v>
      </c>
      <c r="E13" s="10" t="s">
        <v>23</v>
      </c>
      <c r="F13" s="16">
        <v>6000</v>
      </c>
      <c r="G13" s="19">
        <v>98</v>
      </c>
      <c r="H13" s="48">
        <v>97</v>
      </c>
      <c r="I13" s="49"/>
      <c r="J13" s="19">
        <v>105</v>
      </c>
      <c r="K13" s="18">
        <f>STDEV($G$13:$J$13)</f>
        <v>4.358898943540674</v>
      </c>
      <c r="L13" s="18">
        <f>K13/M13*100</f>
        <v>4.358898943540674</v>
      </c>
      <c r="M13" s="18">
        <f>($G$13+$H$13+$J$13)/3</f>
        <v>100</v>
      </c>
      <c r="N13" s="20">
        <f>F13*M13</f>
        <v>600000</v>
      </c>
    </row>
    <row r="14" spans="1:14" ht="47.25" customHeight="1" x14ac:dyDescent="0.25">
      <c r="A14" s="12"/>
      <c r="K14" s="1" t="s">
        <v>19</v>
      </c>
      <c r="M14" s="13" t="s">
        <v>11</v>
      </c>
      <c r="N14" s="15">
        <f>SUM(N13:N13)</f>
        <v>600000</v>
      </c>
    </row>
    <row r="15" spans="1:14" ht="39.950000000000003" customHeight="1" x14ac:dyDescent="0.25">
      <c r="A15" s="44" t="s">
        <v>28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6" t="s">
        <v>19</v>
      </c>
      <c r="N15" s="47"/>
    </row>
    <row r="16" spans="1:14" ht="9.9499999999999993" customHeight="1" x14ac:dyDescent="0.25"/>
    <row r="17" spans="1:14" ht="15" customHeight="1" x14ac:dyDescent="0.25">
      <c r="A17" s="42" t="s">
        <v>29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1:14" ht="15" customHeight="1" x14ac:dyDescent="0.25">
      <c r="A18" s="42" t="s">
        <v>12</v>
      </c>
      <c r="B18" s="42"/>
      <c r="C18" s="42"/>
    </row>
    <row r="19" spans="1:14" ht="24.95" customHeight="1" x14ac:dyDescent="0.25">
      <c r="A19" s="51"/>
      <c r="B19" s="51"/>
      <c r="C19" s="51"/>
      <c r="D19" s="51"/>
    </row>
    <row r="20" spans="1:14" ht="15" customHeight="1" x14ac:dyDescent="0.25">
      <c r="A20" s="41" t="s">
        <v>13</v>
      </c>
      <c r="B20" s="41"/>
      <c r="C20" s="41"/>
      <c r="D20" s="41"/>
    </row>
    <row r="21" spans="1:14" ht="20.100000000000001" customHeight="1" x14ac:dyDescent="0.25">
      <c r="A21" s="43" t="s">
        <v>14</v>
      </c>
      <c r="B21" s="43"/>
      <c r="C21" s="43"/>
      <c r="D21" s="43"/>
    </row>
    <row r="22" spans="1:14" ht="15" customHeight="1" x14ac:dyDescent="0.25">
      <c r="A22" s="41" t="s">
        <v>15</v>
      </c>
      <c r="B22" s="41"/>
      <c r="C22" s="41"/>
      <c r="D22" s="41"/>
    </row>
  </sheetData>
  <mergeCells count="27">
    <mergeCell ref="A5:B5"/>
    <mergeCell ref="H13:I13"/>
    <mergeCell ref="A19:D19"/>
    <mergeCell ref="A11:A12"/>
    <mergeCell ref="A22:D22"/>
    <mergeCell ref="A17:N17"/>
    <mergeCell ref="A18:C18"/>
    <mergeCell ref="B13:C13"/>
    <mergeCell ref="A21:D21"/>
    <mergeCell ref="A20:D20"/>
    <mergeCell ref="A15:N15"/>
    <mergeCell ref="M1:N1"/>
    <mergeCell ref="A2:N2"/>
    <mergeCell ref="B11:C12"/>
    <mergeCell ref="K11:K12"/>
    <mergeCell ref="L11:L12"/>
    <mergeCell ref="M11:M12"/>
    <mergeCell ref="N11:N12"/>
    <mergeCell ref="F11:F12"/>
    <mergeCell ref="E11:E12"/>
    <mergeCell ref="G11:J11"/>
    <mergeCell ref="H12:I12"/>
    <mergeCell ref="C5:N5"/>
    <mergeCell ref="A7:N7"/>
    <mergeCell ref="A8:N8"/>
    <mergeCell ref="D11:D12"/>
    <mergeCell ref="B3:M3"/>
  </mergeCells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2024-02-16T00:47:03Z</cp:lastPrinted>
  <dcterms:created xsi:type="dcterms:W3CDTF">2023-02-03T13:24:35Z</dcterms:created>
  <dcterms:modified xsi:type="dcterms:W3CDTF">2026-04-18T05:31:51Z</dcterms:modified>
</cp:coreProperties>
</file>