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605"/>
  </bookViews>
  <sheets>
    <sheet name="Лист1" sheetId="1" r:id="rId1"/>
  </sheets>
  <definedNames>
    <definedName name="_xlnm.Print_Area" localSheetId="0">Лист1!$A$1:$J$19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10" i="1"/>
  <c r="E11" i="1"/>
  <c r="F11" i="1" l="1"/>
  <c r="G11" i="1" s="1"/>
  <c r="I11" i="1"/>
  <c r="J11" i="1" s="1"/>
  <c r="F10" i="1"/>
  <c r="G10" i="1" s="1"/>
  <c r="I10" i="1"/>
  <c r="J10" i="1" s="1"/>
  <c r="F9" i="1"/>
  <c r="G9" i="1" s="1"/>
  <c r="I9" i="1"/>
  <c r="J9" i="1" s="1"/>
  <c r="E8" i="1" l="1"/>
  <c r="F8" i="1" l="1"/>
  <c r="G8" i="1" s="1"/>
  <c r="I8" i="1"/>
  <c r="J8" i="1" s="1"/>
  <c r="J12" i="1" s="1"/>
</calcChain>
</file>

<file path=xl/sharedStrings.xml><?xml version="1.0" encoding="utf-8"?>
<sst xmlns="http://schemas.openxmlformats.org/spreadsheetml/2006/main" count="33" uniqueCount="30">
  <si>
    <t>1 кп</t>
  </si>
  <si>
    <t>2 кп</t>
  </si>
  <si>
    <t>3 кп</t>
  </si>
  <si>
    <t>ИТОГО</t>
  </si>
  <si>
    <t>Наименование товара</t>
  </si>
  <si>
    <t>Предмет контракта</t>
  </si>
  <si>
    <t>Основные характеристики объекта закупки:</t>
  </si>
  <si>
    <t>Используемый метод определения НМЦК</t>
  </si>
  <si>
    <t>Расчет НМЦК</t>
  </si>
  <si>
    <t>ОБЩАЯ НМЦК, руб.</t>
  </si>
  <si>
    <t>Метод сопоставимых рыночных цен (анализа рынка) 
начальная (максимальная) цена контракта определена в соответствии с требованиями статьи 22 Закона № 44-ФЗ и с учётом Методических рекомендаций по применению методов определения начальной (максимальной) цены контракта, утверждённых Приказом Минэкономразвития России от 02.10.2013 № 567. Для определения начальной (максимальной) цены Контракта были использованы ценовые предложения из поступивших коммерческих предложений и/или контрактов (договоров) и/или информации содержащейся в открытых источниках (Интернет).</t>
  </si>
  <si>
    <t>Среднее квадра-тичное отклонение</t>
  </si>
  <si>
    <r>
      <t xml:space="preserve">Коэффициент вариации цен V (%) </t>
    </r>
    <r>
      <rPr>
        <b/>
        <u/>
        <sz val="10"/>
        <color theme="1"/>
        <rFont val="Times New Roman"/>
        <family val="1"/>
        <charset val="204"/>
      </rPr>
      <t>не должен превышать 33%!!!!</t>
    </r>
  </si>
  <si>
    <t>Сумма за ед. товара с ндс</t>
  </si>
  <si>
    <t xml:space="preserve">Средняя арифме-тическая цена за единицу     </t>
  </si>
  <si>
    <t>Кол-во товара</t>
  </si>
  <si>
    <t xml:space="preserve">Средняя арифме-тическая цена за единицу </t>
  </si>
  <si>
    <t>Лыжи</t>
  </si>
  <si>
    <t>Палки лыжные</t>
  </si>
  <si>
    <t>Ботинки лыжные</t>
  </si>
  <si>
    <t>Крепления для лыж</t>
  </si>
  <si>
    <t xml:space="preserve">Подготовил: 
Начальник ВДС:
капитан _______________________ (Круглов А.А.)
                           (подпись)          (расшифровка подписи)                                                  </t>
  </si>
  <si>
    <t>Поставка лыжного комплекта и креплений для лыж для нужд ФГКУ «Тульский СЦ МЧС России»</t>
  </si>
  <si>
    <t xml:space="preserve">Обоснование начальной (максимальной) цены контракта поставки лыжного комплекта и креплений для лыж 
для нужд ФГКУ «Тульский СЦ МЧС России» в 2026 году </t>
  </si>
  <si>
    <r>
      <t>Начальная максимальная цена контракта 4 288</t>
    </r>
    <r>
      <rPr>
        <b/>
        <sz val="12"/>
        <rFont val="Times New Roman"/>
        <family val="1"/>
        <charset val="204"/>
      </rPr>
      <t xml:space="preserve"> (четыре тысячи двести восемьдесят восемь) рублей 00 копеек.</t>
    </r>
  </si>
  <si>
    <t>Дата подготовки обоснования НМЦК: 09.06.2026;</t>
  </si>
  <si>
    <t>Источник 2: ценовое предложение № б/н от 08.06.2026;</t>
  </si>
  <si>
    <t>Источник 1: ценовое предложение № б/н от 08.06.2026;</t>
  </si>
  <si>
    <r>
      <t>Заместитель руководителя контрактной службы
майор______________________(Мытарев А.Р.)
                            (подпись)         (расшифровка подписи)                                                                                                 
Рабочая группа контроля и мониторинга ценообразования на товары, работы, услуги</t>
    </r>
    <r>
      <rPr>
        <sz val="10"/>
        <color theme="1"/>
        <rFont val="Times New Roman"/>
        <family val="1"/>
        <charset val="204"/>
      </rPr>
      <t>:                                                                                                                                                                                                                                                   Начальник автомобильной службы
майор_______________________(Ковырзанов П.В.)
                            (подпись)         (расшифровка подписи)
Начальник службы защиты государственной тайны
майор ____________________ (Рыбалкин И.Г.)
                          (подпись)        (расшифровка подписи)
Начальник связи штаба 
майор  ___________________________ (Инкина Е.В.)
                            (подпись)          (расшифровка подписи)</t>
    </r>
  </si>
  <si>
    <t>Источник 3: ценовое предложение № б/н от 08.06.2026.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</si>
</sst>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applyFont="1"/>
    <xf numFmtId="2" fontId="0" fillId="0" borderId="0" xfId="0" applyNumberFormat="1"/>
    <xf numFmtId="0" fontId="5" fillId="0" borderId="1" xfId="0" applyFont="1" applyBorder="1"/>
    <xf numFmtId="0" fontId="3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right"/>
    </xf>
    <xf numFmtId="0" fontId="0" fillId="0" borderId="5" xfId="0" applyFill="1" applyBorder="1" applyAlignment="1"/>
    <xf numFmtId="0" fontId="7" fillId="0" borderId="0" xfId="0" applyFont="1" applyFill="1" applyBorder="1" applyAlignment="1">
      <alignment horizontal="right"/>
    </xf>
    <xf numFmtId="0" fontId="12" fillId="0" borderId="0" xfId="0" applyFont="1" applyFill="1" applyAlignment="1"/>
    <xf numFmtId="0" fontId="5" fillId="2" borderId="0" xfId="0" applyFont="1" applyFill="1" applyBorder="1" applyAlignment="1">
      <alignment horizontal="left" vertical="top" wrapText="1"/>
    </xf>
    <xf numFmtId="0" fontId="11" fillId="2" borderId="0" xfId="0" applyFont="1" applyFill="1" applyBorder="1" applyAlignment="1">
      <alignment horizontal="left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80"/>
  <sheetViews>
    <sheetView tabSelected="1" view="pageBreakPreview" topLeftCell="A4" zoomScale="80" zoomScaleNormal="80" zoomScaleSheetLayoutView="80" zoomScalePageLayoutView="85" workbookViewId="0">
      <selection activeCell="B11" sqref="B11"/>
    </sheetView>
  </sheetViews>
  <sheetFormatPr defaultColWidth="8.85546875" defaultRowHeight="15" x14ac:dyDescent="0.25"/>
  <cols>
    <col min="1" max="1" width="33.5703125" customWidth="1"/>
    <col min="2" max="2" width="12.85546875" customWidth="1"/>
    <col min="3" max="3" width="14.42578125" customWidth="1"/>
    <col min="4" max="4" width="13.28515625" customWidth="1"/>
    <col min="5" max="5" width="12.7109375" customWidth="1"/>
    <col min="6" max="6" width="10.42578125" customWidth="1"/>
    <col min="7" max="7" width="15.85546875" customWidth="1"/>
    <col min="8" max="8" width="9.140625" customWidth="1"/>
    <col min="9" max="9" width="12.42578125" customWidth="1"/>
    <col min="10" max="10" width="15.28515625" customWidth="1"/>
    <col min="11" max="11" width="9.42578125" customWidth="1"/>
    <col min="12" max="12" width="12.5703125" customWidth="1"/>
  </cols>
  <sheetData>
    <row r="1" spans="1:12" ht="68.25" customHeight="1" x14ac:dyDescent="0.25">
      <c r="A1" s="12" t="s">
        <v>23</v>
      </c>
      <c r="B1" s="13"/>
      <c r="C1" s="13"/>
      <c r="D1" s="13"/>
      <c r="E1" s="13"/>
      <c r="F1" s="13"/>
      <c r="G1" s="13"/>
      <c r="H1" s="13"/>
      <c r="I1" s="13"/>
      <c r="J1" s="13"/>
    </row>
    <row r="2" spans="1:12" ht="56.25" customHeight="1" x14ac:dyDescent="0.25">
      <c r="A2" s="4" t="s">
        <v>5</v>
      </c>
      <c r="B2" s="14" t="s">
        <v>22</v>
      </c>
      <c r="C2" s="15"/>
      <c r="D2" s="15"/>
      <c r="E2" s="15"/>
      <c r="F2" s="15"/>
      <c r="G2" s="15"/>
      <c r="H2" s="15"/>
      <c r="I2" s="15"/>
      <c r="J2" s="16"/>
    </row>
    <row r="3" spans="1:12" ht="45" customHeight="1" x14ac:dyDescent="0.25">
      <c r="A3" s="4" t="s">
        <v>6</v>
      </c>
      <c r="B3" s="14" t="s">
        <v>22</v>
      </c>
      <c r="C3" s="15"/>
      <c r="D3" s="15"/>
      <c r="E3" s="15"/>
      <c r="F3" s="15"/>
      <c r="G3" s="15"/>
      <c r="H3" s="15"/>
      <c r="I3" s="15"/>
      <c r="J3" s="16"/>
    </row>
    <row r="4" spans="1:12" ht="96.75" customHeight="1" x14ac:dyDescent="0.25">
      <c r="A4" s="4" t="s">
        <v>7</v>
      </c>
      <c r="B4" s="14" t="s">
        <v>10</v>
      </c>
      <c r="C4" s="17"/>
      <c r="D4" s="17"/>
      <c r="E4" s="17"/>
      <c r="F4" s="17"/>
      <c r="G4" s="17"/>
      <c r="H4" s="17"/>
      <c r="I4" s="17"/>
      <c r="J4" s="18"/>
    </row>
    <row r="5" spans="1:12" ht="24" customHeight="1" x14ac:dyDescent="0.25">
      <c r="A5" s="19" t="s">
        <v>8</v>
      </c>
      <c r="B5" s="19"/>
      <c r="C5" s="19"/>
      <c r="D5" s="19"/>
      <c r="E5" s="19"/>
      <c r="F5" s="19"/>
      <c r="G5" s="19"/>
      <c r="H5" s="19"/>
      <c r="I5" s="19"/>
      <c r="J5" s="19"/>
    </row>
    <row r="6" spans="1:12" ht="45.75" customHeight="1" x14ac:dyDescent="0.25">
      <c r="A6" s="11" t="s">
        <v>4</v>
      </c>
      <c r="B6" s="6" t="s">
        <v>13</v>
      </c>
      <c r="C6" s="6" t="s">
        <v>13</v>
      </c>
      <c r="D6" s="6" t="s">
        <v>13</v>
      </c>
      <c r="E6" s="20" t="s">
        <v>14</v>
      </c>
      <c r="F6" s="21" t="s">
        <v>11</v>
      </c>
      <c r="G6" s="21" t="s">
        <v>12</v>
      </c>
      <c r="H6" s="21" t="s">
        <v>15</v>
      </c>
      <c r="I6" s="22" t="s">
        <v>16</v>
      </c>
      <c r="J6" s="22" t="s">
        <v>3</v>
      </c>
    </row>
    <row r="7" spans="1:12" ht="33.75" customHeight="1" x14ac:dyDescent="0.25">
      <c r="A7" s="11"/>
      <c r="B7" s="8" t="s">
        <v>0</v>
      </c>
      <c r="C7" s="8" t="s">
        <v>1</v>
      </c>
      <c r="D7" s="8" t="s">
        <v>2</v>
      </c>
      <c r="E7" s="20"/>
      <c r="F7" s="21"/>
      <c r="G7" s="21"/>
      <c r="H7" s="21"/>
      <c r="I7" s="22"/>
      <c r="J7" s="22"/>
    </row>
    <row r="8" spans="1:12" ht="21" customHeight="1" x14ac:dyDescent="0.25">
      <c r="A8" s="6" t="s">
        <v>17</v>
      </c>
      <c r="B8" s="5">
        <v>1774</v>
      </c>
      <c r="C8" s="5">
        <v>2042</v>
      </c>
      <c r="D8" s="5">
        <v>2310</v>
      </c>
      <c r="E8" s="5">
        <f t="shared" ref="E8:E11" si="0">(B8+C8+D8)/3</f>
        <v>2042</v>
      </c>
      <c r="F8" s="5">
        <f t="shared" ref="F8:F11" si="1">(((B8-E8)^2+(C8-E8)^2+(D8-E8)^2)/2)^(1/2)</f>
        <v>268</v>
      </c>
      <c r="G8" s="5">
        <f t="shared" ref="G8:G11" si="2">(F8/E8)*100</f>
        <v>13.124387855044075</v>
      </c>
      <c r="H8" s="9">
        <v>1</v>
      </c>
      <c r="I8" s="5">
        <f>E8</f>
        <v>2042</v>
      </c>
      <c r="J8" s="5">
        <f>H8*I8</f>
        <v>2042</v>
      </c>
    </row>
    <row r="9" spans="1:12" ht="22.5" customHeight="1" x14ac:dyDescent="0.25">
      <c r="A9" s="6" t="s">
        <v>18</v>
      </c>
      <c r="B9" s="5">
        <v>468</v>
      </c>
      <c r="C9" s="5">
        <v>580</v>
      </c>
      <c r="D9" s="5">
        <v>692</v>
      </c>
      <c r="E9" s="5">
        <f t="shared" si="0"/>
        <v>580</v>
      </c>
      <c r="F9" s="5">
        <f t="shared" si="1"/>
        <v>112</v>
      </c>
      <c r="G9" s="5">
        <f t="shared" si="2"/>
        <v>19.310344827586206</v>
      </c>
      <c r="H9" s="9">
        <v>1</v>
      </c>
      <c r="I9" s="5">
        <f t="shared" ref="I9:I11" si="3">E9</f>
        <v>580</v>
      </c>
      <c r="J9" s="5">
        <f t="shared" ref="J9:J11" si="4">H9*I9</f>
        <v>580</v>
      </c>
    </row>
    <row r="10" spans="1:12" ht="21.75" customHeight="1" x14ac:dyDescent="0.25">
      <c r="A10" s="6" t="s">
        <v>19</v>
      </c>
      <c r="B10" s="5">
        <v>985</v>
      </c>
      <c r="C10" s="5">
        <v>1130</v>
      </c>
      <c r="D10" s="5">
        <v>1275</v>
      </c>
      <c r="E10" s="5">
        <f t="shared" si="0"/>
        <v>1130</v>
      </c>
      <c r="F10" s="5">
        <f t="shared" si="1"/>
        <v>145</v>
      </c>
      <c r="G10" s="5">
        <f t="shared" si="2"/>
        <v>12.831858407079647</v>
      </c>
      <c r="H10" s="9">
        <v>1</v>
      </c>
      <c r="I10" s="5">
        <f t="shared" si="3"/>
        <v>1130</v>
      </c>
      <c r="J10" s="5">
        <f t="shared" si="4"/>
        <v>1130</v>
      </c>
    </row>
    <row r="11" spans="1:12" ht="26.25" customHeight="1" x14ac:dyDescent="0.25">
      <c r="A11" s="6" t="s">
        <v>20</v>
      </c>
      <c r="B11" s="5">
        <v>452</v>
      </c>
      <c r="C11" s="5">
        <v>536</v>
      </c>
      <c r="D11" s="5">
        <v>620</v>
      </c>
      <c r="E11" s="5">
        <f t="shared" si="0"/>
        <v>536</v>
      </c>
      <c r="F11" s="5">
        <f t="shared" si="1"/>
        <v>84</v>
      </c>
      <c r="G11" s="5">
        <f t="shared" si="2"/>
        <v>15.671641791044777</v>
      </c>
      <c r="H11" s="9">
        <v>1</v>
      </c>
      <c r="I11" s="5">
        <f t="shared" si="3"/>
        <v>536</v>
      </c>
      <c r="J11" s="5">
        <f t="shared" si="4"/>
        <v>536</v>
      </c>
    </row>
    <row r="12" spans="1:12" ht="15.75" x14ac:dyDescent="0.25">
      <c r="A12" s="7" t="s">
        <v>9</v>
      </c>
      <c r="B12" s="3"/>
      <c r="C12" s="3"/>
      <c r="D12" s="3"/>
      <c r="E12" s="3"/>
      <c r="F12" s="3"/>
      <c r="G12" s="3"/>
      <c r="H12" s="3"/>
      <c r="I12" s="3"/>
      <c r="J12" s="5">
        <f>SUM(J8:J11)</f>
        <v>4288</v>
      </c>
      <c r="K12" s="2"/>
      <c r="L12" s="2"/>
    </row>
    <row r="13" spans="1:12" ht="15.75" x14ac:dyDescent="0.25">
      <c r="A13" s="10" t="s">
        <v>24</v>
      </c>
      <c r="B13" s="10"/>
      <c r="C13" s="10"/>
      <c r="D13" s="10"/>
      <c r="E13" s="10"/>
      <c r="F13" s="10"/>
      <c r="G13" s="10"/>
      <c r="H13" s="10"/>
      <c r="I13" s="10"/>
      <c r="J13" s="10"/>
    </row>
    <row r="14" spans="1:12" x14ac:dyDescent="0.25">
      <c r="A14" s="23" t="s">
        <v>25</v>
      </c>
      <c r="B14" s="24"/>
      <c r="C14" s="24"/>
      <c r="D14" s="24"/>
      <c r="E14" s="24"/>
      <c r="F14" s="24"/>
      <c r="G14" s="24"/>
      <c r="H14" s="24"/>
      <c r="I14" s="24"/>
      <c r="J14" s="24"/>
    </row>
    <row r="15" spans="1:12" x14ac:dyDescent="0.25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</row>
    <row r="16" spans="1:12" ht="15.75" customHeight="1" x14ac:dyDescent="0.25">
      <c r="A16" s="25" t="s">
        <v>26</v>
      </c>
      <c r="B16" s="26"/>
      <c r="C16" s="26"/>
      <c r="D16" s="26"/>
      <c r="E16" s="26"/>
      <c r="F16" s="26"/>
      <c r="G16" s="26"/>
      <c r="H16" s="26"/>
      <c r="I16" s="26"/>
      <c r="J16" s="26"/>
    </row>
    <row r="17" spans="1:10" ht="15" customHeight="1" x14ac:dyDescent="0.25">
      <c r="A17" s="25" t="s">
        <v>29</v>
      </c>
      <c r="B17" s="26"/>
      <c r="C17" s="26"/>
      <c r="D17" s="26"/>
      <c r="E17" s="26"/>
      <c r="F17" s="26"/>
      <c r="G17" s="26"/>
      <c r="H17" s="26"/>
      <c r="I17" s="26"/>
      <c r="J17" s="26"/>
    </row>
    <row r="18" spans="1:10" ht="7.5" hidden="1" customHeight="1" x14ac:dyDescent="0.25">
      <c r="A18" s="26"/>
      <c r="B18" s="26"/>
      <c r="C18" s="26"/>
      <c r="D18" s="26"/>
      <c r="E18" s="26"/>
      <c r="F18" s="26"/>
      <c r="G18" s="26"/>
      <c r="H18" s="26"/>
      <c r="I18" s="26"/>
      <c r="J18" s="26"/>
    </row>
    <row r="19" spans="1:10" ht="229.5" customHeight="1" x14ac:dyDescent="0.25">
      <c r="A19" s="28" t="s">
        <v>28</v>
      </c>
      <c r="B19" s="28"/>
      <c r="C19" s="28"/>
      <c r="D19" s="28"/>
      <c r="E19" s="28"/>
      <c r="F19" s="27" t="s">
        <v>21</v>
      </c>
      <c r="G19" s="27"/>
      <c r="H19" s="27"/>
      <c r="I19" s="27"/>
      <c r="J19" s="27"/>
    </row>
    <row r="20" spans="1:10" ht="123.75" customHeight="1" x14ac:dyDescent="0.25"/>
    <row r="21" spans="1:10" ht="42.75" customHeight="1" x14ac:dyDescent="0.25">
      <c r="A21" s="1"/>
      <c r="B21" s="1"/>
      <c r="C21" s="1"/>
      <c r="D21" s="1"/>
      <c r="E21" s="1"/>
    </row>
    <row r="22" spans="1:10" ht="27" customHeight="1" x14ac:dyDescent="0.25">
      <c r="A22" s="1"/>
      <c r="B22" s="1"/>
      <c r="C22" s="1"/>
      <c r="D22" s="1"/>
      <c r="E22" s="1"/>
    </row>
    <row r="23" spans="1:10" ht="27" customHeight="1" x14ac:dyDescent="0.25">
      <c r="A23" s="1"/>
      <c r="B23" s="1"/>
      <c r="C23" s="1"/>
      <c r="D23" s="1"/>
      <c r="E23" s="1"/>
    </row>
    <row r="24" spans="1:10" ht="27" customHeight="1" x14ac:dyDescent="0.25"/>
    <row r="25" spans="1:10" ht="38.25" customHeight="1" x14ac:dyDescent="0.25"/>
    <row r="26" spans="1:10" ht="52.5" customHeight="1" x14ac:dyDescent="0.25"/>
    <row r="27" spans="1:10" ht="27" customHeight="1" x14ac:dyDescent="0.25"/>
    <row r="28" spans="1:10" ht="39" customHeight="1" x14ac:dyDescent="0.25"/>
    <row r="29" spans="1:10" ht="48" customHeight="1" x14ac:dyDescent="0.25"/>
    <row r="30" spans="1:10" ht="27" customHeight="1" x14ac:dyDescent="0.25"/>
    <row r="31" spans="1:10" ht="27" customHeight="1" x14ac:dyDescent="0.25"/>
    <row r="32" spans="1:10" ht="27" customHeight="1" x14ac:dyDescent="0.25"/>
    <row r="33" ht="27" customHeight="1" x14ac:dyDescent="0.25"/>
    <row r="34" ht="37.5" customHeight="1" x14ac:dyDescent="0.25"/>
    <row r="35" ht="27" customHeight="1" x14ac:dyDescent="0.25"/>
    <row r="36" ht="27" customHeight="1" x14ac:dyDescent="0.25"/>
    <row r="37" ht="36.75" customHeight="1" x14ac:dyDescent="0.25"/>
    <row r="38" ht="46.5" customHeight="1" x14ac:dyDescent="0.25"/>
    <row r="39" ht="69" customHeight="1" x14ac:dyDescent="0.25"/>
    <row r="40" ht="45" customHeight="1" x14ac:dyDescent="0.25"/>
    <row r="41" ht="55.5" customHeight="1" x14ac:dyDescent="0.25"/>
    <row r="42" ht="51" customHeight="1" x14ac:dyDescent="0.25"/>
    <row r="43" ht="37.5" customHeight="1" x14ac:dyDescent="0.25"/>
    <row r="44" ht="38.25" customHeight="1" x14ac:dyDescent="0.25"/>
    <row r="45" ht="27" customHeight="1" x14ac:dyDescent="0.25"/>
    <row r="46" ht="42.75" customHeight="1" x14ac:dyDescent="0.25"/>
    <row r="47" ht="27" customHeight="1" x14ac:dyDescent="0.25"/>
    <row r="48" ht="27" customHeight="1" x14ac:dyDescent="0.25"/>
    <row r="49" ht="45.75" customHeight="1" x14ac:dyDescent="0.25"/>
    <row r="50" ht="42.75" customHeight="1" x14ac:dyDescent="0.25"/>
    <row r="51" ht="41.25" customHeight="1" x14ac:dyDescent="0.25"/>
    <row r="52" ht="45" customHeight="1" x14ac:dyDescent="0.25"/>
    <row r="53" ht="27" customHeight="1" x14ac:dyDescent="0.25"/>
    <row r="54" ht="27" customHeight="1" x14ac:dyDescent="0.25"/>
    <row r="55" ht="40.5" customHeight="1" x14ac:dyDescent="0.25"/>
    <row r="56" ht="27" customHeight="1" x14ac:dyDescent="0.25"/>
    <row r="57" ht="45.75" customHeight="1" x14ac:dyDescent="0.25"/>
    <row r="58" ht="45.75" customHeight="1" x14ac:dyDescent="0.25"/>
    <row r="59" ht="42.75" customHeight="1" x14ac:dyDescent="0.25"/>
    <row r="60" ht="36.75" customHeight="1" x14ac:dyDescent="0.25"/>
    <row r="61" ht="45" customHeight="1" x14ac:dyDescent="0.25"/>
    <row r="62" ht="27" customHeight="1" x14ac:dyDescent="0.25"/>
    <row r="63" ht="42" customHeight="1" x14ac:dyDescent="0.25"/>
    <row r="64" ht="54" customHeight="1" x14ac:dyDescent="0.25"/>
    <row r="65" ht="27" customHeight="1" x14ac:dyDescent="0.25"/>
    <row r="66" ht="27" customHeight="1" x14ac:dyDescent="0.25"/>
    <row r="67" ht="27" customHeight="1" x14ac:dyDescent="0.25"/>
    <row r="68" ht="41.25" customHeight="1" x14ac:dyDescent="0.25"/>
    <row r="69" ht="27" customHeight="1" x14ac:dyDescent="0.25"/>
    <row r="70" ht="27" customHeight="1" x14ac:dyDescent="0.25"/>
    <row r="71" ht="51" customHeight="1" x14ac:dyDescent="0.25"/>
    <row r="72" ht="27" customHeight="1" x14ac:dyDescent="0.25"/>
    <row r="73" ht="46.5" customHeight="1" x14ac:dyDescent="0.25"/>
    <row r="74" ht="38.25" customHeight="1" x14ac:dyDescent="0.25"/>
    <row r="75" ht="38.25" customHeight="1" x14ac:dyDescent="0.25"/>
    <row r="76" ht="40.5" customHeight="1" x14ac:dyDescent="0.25"/>
    <row r="77" ht="41.25" customHeight="1" x14ac:dyDescent="0.25"/>
    <row r="78" ht="41.25" customHeight="1" x14ac:dyDescent="0.25"/>
    <row r="79" ht="50.25" customHeight="1" x14ac:dyDescent="0.25"/>
    <row r="80" ht="45.75" customHeight="1" x14ac:dyDescent="0.25"/>
    <row r="81" ht="44.25" customHeight="1" x14ac:dyDescent="0.25"/>
    <row r="82" ht="42.75" customHeight="1" x14ac:dyDescent="0.25"/>
    <row r="83" ht="44.25" customHeight="1" x14ac:dyDescent="0.25"/>
    <row r="84" ht="48" customHeight="1" x14ac:dyDescent="0.25"/>
    <row r="85" ht="42" customHeight="1" x14ac:dyDescent="0.25"/>
    <row r="86" ht="48" customHeight="1" x14ac:dyDescent="0.25"/>
    <row r="87" ht="27" customHeight="1" x14ac:dyDescent="0.25"/>
    <row r="88" ht="27" customHeight="1" x14ac:dyDescent="0.25"/>
    <row r="89" ht="45.75" customHeight="1" x14ac:dyDescent="0.25"/>
    <row r="90" ht="36.75" customHeight="1" x14ac:dyDescent="0.25"/>
    <row r="91" ht="27" customHeight="1" x14ac:dyDescent="0.25"/>
    <row r="92" ht="27" customHeight="1" x14ac:dyDescent="0.25"/>
    <row r="93" ht="44.25" customHeight="1" x14ac:dyDescent="0.25"/>
    <row r="94" ht="45" customHeight="1" x14ac:dyDescent="0.25"/>
    <row r="95" ht="42.75" customHeight="1" x14ac:dyDescent="0.25"/>
    <row r="96" ht="46.5" customHeight="1" x14ac:dyDescent="0.25"/>
    <row r="97" ht="50.25" customHeight="1" x14ac:dyDescent="0.25"/>
    <row r="98" ht="45" customHeight="1" x14ac:dyDescent="0.25"/>
    <row r="99" ht="27" customHeight="1" x14ac:dyDescent="0.25"/>
    <row r="100" ht="27" customHeight="1" x14ac:dyDescent="0.25"/>
    <row r="101" ht="27" customHeight="1" x14ac:dyDescent="0.25"/>
    <row r="102" ht="27" customHeight="1" x14ac:dyDescent="0.25"/>
    <row r="103" ht="27" customHeight="1" x14ac:dyDescent="0.25"/>
    <row r="104" ht="27" customHeight="1" x14ac:dyDescent="0.25"/>
    <row r="105" ht="35.25" customHeight="1" x14ac:dyDescent="0.25"/>
    <row r="106" ht="27" customHeight="1" x14ac:dyDescent="0.25"/>
    <row r="107" ht="27" customHeight="1" x14ac:dyDescent="0.25"/>
    <row r="108" ht="27" customHeight="1" x14ac:dyDescent="0.25"/>
    <row r="109" ht="44.25" customHeight="1" x14ac:dyDescent="0.25"/>
    <row r="110" ht="46.5" customHeight="1" x14ac:dyDescent="0.25"/>
    <row r="111" ht="41.25" customHeight="1" x14ac:dyDescent="0.25"/>
    <row r="112" ht="50.25" customHeight="1" x14ac:dyDescent="0.25"/>
    <row r="113" ht="46.5" customHeight="1" x14ac:dyDescent="0.25"/>
    <row r="114" ht="41.25" customHeight="1" x14ac:dyDescent="0.25"/>
    <row r="115" ht="48" customHeight="1" x14ac:dyDescent="0.25"/>
    <row r="116" ht="40.5" customHeight="1" x14ac:dyDescent="0.25"/>
    <row r="117" ht="42" customHeight="1" x14ac:dyDescent="0.25"/>
    <row r="118" ht="42" customHeight="1" x14ac:dyDescent="0.25"/>
    <row r="119" ht="56.25" customHeight="1" x14ac:dyDescent="0.25"/>
    <row r="120" ht="50.25" customHeight="1" x14ac:dyDescent="0.25"/>
    <row r="121" ht="38.25" customHeight="1" x14ac:dyDescent="0.25"/>
    <row r="122" ht="38.25" customHeight="1" x14ac:dyDescent="0.25"/>
    <row r="123" ht="52.5" customHeight="1" x14ac:dyDescent="0.25"/>
    <row r="124" ht="37.5" customHeight="1" x14ac:dyDescent="0.25"/>
    <row r="125" ht="51" customHeight="1" x14ac:dyDescent="0.25"/>
    <row r="126" ht="27" customHeight="1" x14ac:dyDescent="0.25"/>
    <row r="127" ht="37.5" customHeight="1" x14ac:dyDescent="0.25"/>
    <row r="128" ht="35.25" customHeight="1" x14ac:dyDescent="0.25"/>
    <row r="129" ht="27" customHeight="1" x14ac:dyDescent="0.25"/>
    <row r="130" ht="41.25" customHeight="1" x14ac:dyDescent="0.25"/>
    <row r="131" ht="38.25" customHeight="1" x14ac:dyDescent="0.25"/>
    <row r="132" ht="34.5" customHeight="1" x14ac:dyDescent="0.25"/>
    <row r="133" ht="36.75" customHeight="1" x14ac:dyDescent="0.25"/>
    <row r="134" ht="27" customHeight="1" x14ac:dyDescent="0.25"/>
    <row r="135" ht="36.75" customHeight="1" x14ac:dyDescent="0.25"/>
    <row r="136" ht="40.5" customHeight="1" x14ac:dyDescent="0.25"/>
    <row r="137" ht="37.5" customHeight="1" x14ac:dyDescent="0.25"/>
    <row r="138" ht="44.25" customHeight="1" x14ac:dyDescent="0.25"/>
    <row r="139" ht="45" customHeight="1" x14ac:dyDescent="0.25"/>
    <row r="140" ht="51" customHeight="1" x14ac:dyDescent="0.25"/>
    <row r="141" ht="52.5" customHeight="1" x14ac:dyDescent="0.25"/>
    <row r="142" ht="41.25" customHeight="1" x14ac:dyDescent="0.25"/>
    <row r="143" ht="35.25" customHeight="1" x14ac:dyDescent="0.25"/>
    <row r="144" ht="27" customHeight="1" x14ac:dyDescent="0.25"/>
    <row r="145" ht="27" customHeight="1" x14ac:dyDescent="0.25"/>
    <row r="146" ht="27" customHeight="1" x14ac:dyDescent="0.25"/>
    <row r="147" ht="27" customHeight="1" x14ac:dyDescent="0.25"/>
    <row r="148" ht="27" customHeight="1" x14ac:dyDescent="0.25"/>
    <row r="149" ht="27" customHeight="1" x14ac:dyDescent="0.25"/>
    <row r="150" ht="27" customHeight="1" x14ac:dyDescent="0.25"/>
    <row r="151" ht="34.5" customHeight="1" x14ac:dyDescent="0.25"/>
    <row r="152" ht="27" customHeight="1" x14ac:dyDescent="0.25"/>
    <row r="153" ht="27" customHeight="1" x14ac:dyDescent="0.25"/>
    <row r="154" ht="27" customHeight="1" x14ac:dyDescent="0.25"/>
    <row r="155" ht="27" customHeight="1" x14ac:dyDescent="0.25"/>
    <row r="156" ht="38.25" customHeight="1" x14ac:dyDescent="0.25"/>
    <row r="157" ht="48.75" customHeight="1" x14ac:dyDescent="0.25"/>
    <row r="158" ht="27" customHeight="1" x14ac:dyDescent="0.25"/>
    <row r="159" ht="36.75" customHeight="1" x14ac:dyDescent="0.25"/>
    <row r="160" ht="34.5" customHeight="1" x14ac:dyDescent="0.25"/>
    <row r="161" ht="37.5" customHeight="1" x14ac:dyDescent="0.25"/>
    <row r="162" ht="27" customHeight="1" x14ac:dyDescent="0.25"/>
    <row r="163" ht="27" customHeight="1" x14ac:dyDescent="0.25"/>
    <row r="164" ht="27" customHeight="1" x14ac:dyDescent="0.25"/>
    <row r="165" ht="34.5" customHeight="1" x14ac:dyDescent="0.25"/>
    <row r="166" ht="27" customHeight="1" x14ac:dyDescent="0.25"/>
    <row r="167" ht="36.75" customHeight="1" x14ac:dyDescent="0.25"/>
    <row r="168" ht="35.25" customHeight="1" x14ac:dyDescent="0.25"/>
    <row r="169" ht="33.75" customHeight="1" x14ac:dyDescent="0.25"/>
    <row r="170" ht="36.75" customHeight="1" x14ac:dyDescent="0.25"/>
    <row r="178" ht="37.5" customHeight="1" x14ac:dyDescent="0.25"/>
    <row r="179" ht="168.75" customHeight="1" x14ac:dyDescent="0.25"/>
    <row r="180" ht="102.75" customHeight="1" x14ac:dyDescent="0.25"/>
  </sheetData>
  <mergeCells count="19">
    <mergeCell ref="A14:J14"/>
    <mergeCell ref="A15:J15"/>
    <mergeCell ref="A16:J16"/>
    <mergeCell ref="A17:J18"/>
    <mergeCell ref="F19:J19"/>
    <mergeCell ref="A19:E19"/>
    <mergeCell ref="A13:J13"/>
    <mergeCell ref="A6:A7"/>
    <mergeCell ref="A1:J1"/>
    <mergeCell ref="B2:J2"/>
    <mergeCell ref="B3:J3"/>
    <mergeCell ref="B4:J4"/>
    <mergeCell ref="A5:J5"/>
    <mergeCell ref="E6:E7"/>
    <mergeCell ref="F6:F7"/>
    <mergeCell ref="G6:G7"/>
    <mergeCell ref="H6:H7"/>
    <mergeCell ref="I6:I7"/>
    <mergeCell ref="J6:J7"/>
  </mergeCells>
  <printOptions gridLines="1"/>
  <pageMargins left="0.39370078740157483" right="0.11811023622047245" top="0.24621212121212122" bottom="0.39370078740157483" header="0" footer="0"/>
  <pageSetup paperSize="9" scale="94" fitToHeight="0" orientation="landscape" r:id="rId1"/>
  <rowBreaks count="1" manualBreakCount="1">
    <brk id="1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2026-06-09T13:48:34Z</dcterms:modified>
</cp:coreProperties>
</file>