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Договора для ЕАТ\СВЧ-печи и крышки\"/>
    </mc:Choice>
  </mc:AlternateContent>
  <bookViews>
    <workbookView xWindow="0" yWindow="0" windowWidth="28800" windowHeight="11445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цены'!$A$1:$U$19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P7" i="1" s="1"/>
  <c r="Q7" i="1" s="1"/>
  <c r="O6" i="1"/>
  <c r="R6" i="1" s="1"/>
  <c r="S6" i="1" s="1"/>
  <c r="T6" i="1" s="1"/>
  <c r="U6" i="1" s="1"/>
  <c r="R7" i="1" l="1"/>
  <c r="S7" i="1" s="1"/>
  <c r="T7" i="1" s="1"/>
  <c r="U7" i="1" s="1"/>
  <c r="P6" i="1"/>
  <c r="Q6" i="1" s="1"/>
  <c r="U8" i="1" l="1"/>
</calcChain>
</file>

<file path=xl/sharedStrings.xml><?xml version="1.0" encoding="utf-8"?>
<sst xmlns="http://schemas.openxmlformats.org/spreadsheetml/2006/main" count="43" uniqueCount="40">
  <si>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</si>
  <si>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</si>
  <si>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</si>
  <si>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</si>
  <si>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</si>
  <si>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</si>
  <si>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</si>
  <si>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</si>
  <si>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</si>
  <si>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Поставщик №1* *</t>
  </si>
  <si>
    <t>Поставщик №2* *</t>
  </si>
  <si>
    <t>Поставщик №3* 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</si>
  <si>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</si>
  <si>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</si>
  <si>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</si>
  <si>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</si>
  <si>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</si>
  <si>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</si>
  <si>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цены за единицу (руб.)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</si>
  <si>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</si>
  <si>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</si>
  <si>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r>
      <rPr>
        <b/>
        <sz val="7"/>
        <color rgb="FF000000"/>
        <rFont val="Times New Roman"/>
        <family val="1"/>
        <charset val="204"/>
      </rP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</si>
  <si>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</si>
  <si>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</si>
  <si>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</si>
  <si>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должность</t>
  </si>
  <si>
    <t>ФИО</t>
  </si>
  <si>
    <t>Дата</t>
  </si>
  <si>
    <t>Расчет начальной (максимальной) цены контракта (Н(М)ЦК)</t>
  </si>
  <si>
    <t>подпись</t>
  </si>
  <si>
    <t>Штука</t>
  </si>
  <si>
    <t>Экономист</t>
  </si>
  <si>
    <t>Антонова Е.М.</t>
  </si>
  <si>
    <r>
      <t>Расчет Н(М)ЦК по формуле, где</t>
    </r>
    <r>
      <rPr>
        <sz val="7"/>
        <color rgb="FF000000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единицы:</t>
    </r>
  </si>
  <si>
    <t>Среднеквадратичное отклонение</t>
  </si>
  <si>
    <t>_____________</t>
  </si>
  <si>
    <t>33 520 (Тридцать три тысячи пятьсот двадцать) рублей 50 копеек</t>
  </si>
  <si>
    <t>"07" августа 2026 г.</t>
  </si>
  <si>
    <t xml:space="preserve">Печь микроволновая </t>
  </si>
  <si>
    <t>Посуда кухонная пластмассовая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</si>
</sst>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000"/>
  </numFmts>
  <fonts count="8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center"/>
    </xf>
    <xf numFmtId="2" fontId="2" fillId="2" borderId="5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/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3" fillId="2" borderId="7" xfId="0" applyFont="1" applyFill="1" applyBorder="1"/>
    <xf numFmtId="164" fontId="3" fillId="2" borderId="0" xfId="0" applyNumberFormat="1" applyFont="1" applyFill="1" applyAlignment="1">
      <alignment horizontal="center"/>
    </xf>
    <xf numFmtId="0" fontId="1" fillId="2" borderId="0" xfId="0" applyFont="1" applyFill="1" applyAlignment="1" applyProtection="1">
      <alignment wrapText="1"/>
      <protection locked="0"/>
    </xf>
    <xf numFmtId="165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4" fontId="1" fillId="2" borderId="0" xfId="0" applyNumberFormat="1" applyFont="1" applyFill="1" applyAlignment="1">
      <alignment horizontal="center" vertical="top"/>
    </xf>
    <xf numFmtId="0" fontId="1" fillId="2" borderId="5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3" fillId="2" borderId="8" xfId="0" applyFont="1" applyFill="1" applyBorder="1"/>
    <xf numFmtId="164" fontId="3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wrapText="1"/>
      <protection locked="0"/>
    </xf>
    <xf numFmtId="165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right" vertical="center"/>
      <protection locked="0"/>
    </xf>
    <xf numFmtId="4" fontId="1" fillId="2" borderId="9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164" fontId="6" fillId="2" borderId="0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4</xdr:row>
      <xdr:rowOff>691200</xdr:rowOff>
    </xdr:from>
    <xdr:to>
      <xdr:col>16</xdr:col>
      <xdr:colOff>1021320</xdr:colOff>
      <xdr:row>4</xdr:row>
      <xdr:rowOff>1292400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186600" y="1532520"/>
          <a:ext cx="933120" cy="601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74880</xdr:colOff>
      <xdr:row>4</xdr:row>
      <xdr:rowOff>585720</xdr:rowOff>
    </xdr:from>
    <xdr:to>
      <xdr:col>15</xdr:col>
      <xdr:colOff>952920</xdr:colOff>
      <xdr:row>4</xdr:row>
      <xdr:rowOff>1317600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5094360" y="1427040"/>
          <a:ext cx="878040" cy="7318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4</xdr:row>
      <xdr:rowOff>1224425</xdr:rowOff>
    </xdr:from>
    <xdr:to>
      <xdr:col>17</xdr:col>
      <xdr:colOff>1011960</xdr:colOff>
      <xdr:row>5</xdr:row>
      <xdr:rowOff>14825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6854485" y="2052367"/>
          <a:ext cx="978840" cy="497573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899386</xdr:colOff>
      <xdr:row>4</xdr:row>
      <xdr:rowOff>1145515</xdr:rowOff>
    </xdr:from>
    <xdr:to>
      <xdr:col>17</xdr:col>
      <xdr:colOff>1037101</xdr:colOff>
      <xdr:row>4</xdr:row>
      <xdr:rowOff>1369075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7720751" y="1973457"/>
          <a:ext cx="137715" cy="2235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26"/>
  <sheetViews>
    <sheetView tabSelected="1" topLeftCell="A3" zoomScale="130" zoomScaleNormal="130" workbookViewId="0">
      <selection activeCell="B7" sqref="B7"/>
    </sheetView>
  </sheetViews>
  <sheetFormatPr defaultColWidth="9.140625" defaultRowHeight="15" x14ac:dyDescent="0.25"/>
  <cols>
    <col min="1" max="1" width="3.28515625" style="1" customWidth="1"/>
    <col min="2" max="2" width="17.85546875" style="1" customWidth="1"/>
    <col min="3" max="3" width="7" style="1" customWidth="1"/>
    <col min="4" max="4" width="6.28515625" style="1" customWidth="1"/>
    <col min="5" max="5" width="8.85546875" style="1" customWidth="1"/>
    <col min="6" max="6" width="8.7109375" style="1" customWidth="1"/>
    <col min="7" max="7" width="9.140625" style="1"/>
    <col min="8" max="9" width="5.28515625" style="1" hidden="1" customWidth="1"/>
    <col min="10" max="10" width="0.140625" style="1" hidden="1" customWidth="1"/>
    <col min="11" max="13" width="11.7109375" style="1" hidden="1" customWidth="1"/>
    <col min="14" max="14" width="15" style="1" hidden="1" customWidth="1"/>
    <col min="15" max="15" width="11.85546875" style="1" customWidth="1"/>
    <col min="16" max="16" width="15.28515625" style="1" customWidth="1"/>
    <col min="17" max="17" width="15.85546875" style="1" customWidth="1"/>
    <col min="18" max="18" width="15.7109375" style="1" customWidth="1"/>
    <col min="19" max="19" width="6.85546875" style="1" customWidth="1"/>
    <col min="20" max="20" width="9.140625" style="1"/>
    <col min="21" max="21" width="10.28515625" style="1" customWidth="1"/>
    <col min="22" max="22" width="6.5703125" style="1" customWidth="1"/>
    <col min="23" max="1022" width="9.140625" style="1"/>
  </cols>
  <sheetData>
    <row r="1" spans="1:1022" ht="63" hidden="1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</row>
    <row r="2" spans="1:1022" ht="0.6" customHeight="1" thickBo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1:1022" ht="16.149999999999999" customHeight="1" thickBot="1" x14ac:dyDescent="0.3">
      <c r="A3" s="56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</row>
    <row r="4" spans="1:1022" ht="33" customHeight="1" thickBot="1" x14ac:dyDescent="0.3">
      <c r="A4" s="57" t="s">
        <v>0</v>
      </c>
      <c r="B4" s="57" t="s">
        <v>1</v>
      </c>
      <c r="C4" s="57" t="s">
        <v>2</v>
      </c>
      <c r="D4" s="57" t="s">
        <v>3</v>
      </c>
      <c r="E4" s="57" t="s">
        <v>4</v>
      </c>
      <c r="F4" s="57"/>
      <c r="G4" s="57"/>
      <c r="H4" s="57"/>
      <c r="I4" s="57"/>
      <c r="J4" s="57"/>
      <c r="K4" s="57" t="s">
        <v>5</v>
      </c>
      <c r="L4" s="57"/>
      <c r="M4" s="57"/>
      <c r="N4" s="57" t="s">
        <v>6</v>
      </c>
      <c r="O4" s="58" t="s">
        <v>7</v>
      </c>
      <c r="P4" s="58"/>
      <c r="Q4" s="58"/>
      <c r="R4" s="59" t="s">
        <v>8</v>
      </c>
      <c r="S4" s="59"/>
      <c r="T4" s="59"/>
      <c r="U4" s="59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</row>
    <row r="5" spans="1:1022" ht="134.25" customHeight="1" thickBot="1" x14ac:dyDescent="0.3">
      <c r="A5" s="57"/>
      <c r="B5" s="57"/>
      <c r="C5" s="57"/>
      <c r="D5" s="57"/>
      <c r="E5" s="32" t="s">
        <v>9</v>
      </c>
      <c r="F5" s="32" t="s">
        <v>10</v>
      </c>
      <c r="G5" s="32" t="s">
        <v>11</v>
      </c>
      <c r="H5" s="32"/>
      <c r="I5" s="32"/>
      <c r="J5" s="32" t="s">
        <v>12</v>
      </c>
      <c r="K5" s="33" t="s">
        <v>13</v>
      </c>
      <c r="L5" s="33" t="s">
        <v>13</v>
      </c>
      <c r="M5" s="33" t="s">
        <v>13</v>
      </c>
      <c r="N5" s="57"/>
      <c r="O5" s="33" t="s">
        <v>14</v>
      </c>
      <c r="P5" s="33" t="s">
        <v>34</v>
      </c>
      <c r="Q5" s="33" t="s">
        <v>15</v>
      </c>
      <c r="R5" s="33" t="s">
        <v>33</v>
      </c>
      <c r="S5" s="33" t="s">
        <v>16</v>
      </c>
      <c r="T5" s="33" t="s">
        <v>17</v>
      </c>
      <c r="U5" s="33" t="s">
        <v>18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1:1022" ht="15.75" thickBot="1" x14ac:dyDescent="0.3">
      <c r="A6" s="32">
        <v>1</v>
      </c>
      <c r="B6" s="38" t="s">
        <v>38</v>
      </c>
      <c r="C6" s="34" t="s">
        <v>30</v>
      </c>
      <c r="D6" s="35">
        <v>5</v>
      </c>
      <c r="E6" s="36">
        <v>6000</v>
      </c>
      <c r="F6" s="36">
        <v>6180</v>
      </c>
      <c r="G6" s="36">
        <v>6480</v>
      </c>
      <c r="H6" s="37"/>
      <c r="I6" s="37"/>
      <c r="J6" s="37"/>
      <c r="K6" s="37">
        <v>0</v>
      </c>
      <c r="L6" s="37">
        <v>0</v>
      </c>
      <c r="M6" s="37">
        <v>0</v>
      </c>
      <c r="N6" s="37">
        <v>0</v>
      </c>
      <c r="O6" s="36">
        <f t="shared" ref="O6:O7" si="0">(E6+F6+G6)/3</f>
        <v>6220</v>
      </c>
      <c r="P6" s="36">
        <f t="shared" ref="P6:P7" si="1">SQRT(((SUM((POWER(E6-O6,2)),(POWER(F6-O6,2)),(POWER(G6-O6,2)))/(COLUMNS(E6:G6)-1))))</f>
        <v>242.48711305964281</v>
      </c>
      <c r="Q6" s="36">
        <f t="shared" ref="Q6:Q7" si="2">P6/O6*100</f>
        <v>3.8985066408302704</v>
      </c>
      <c r="R6" s="36">
        <f t="shared" ref="R6:R7" si="3">O6*D6</f>
        <v>31100</v>
      </c>
      <c r="S6" s="36">
        <f t="shared" ref="S6:S7" si="4">R6/D6</f>
        <v>6220</v>
      </c>
      <c r="T6" s="36">
        <f t="shared" ref="T6:T7" si="5">ROUNDDOWN(S6,2)</f>
        <v>6220</v>
      </c>
      <c r="U6" s="36">
        <f t="shared" ref="U6:U7" si="6">T6*D6</f>
        <v>31100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1:1022" ht="21.75" thickBot="1" x14ac:dyDescent="0.3">
      <c r="A7" s="32">
        <v>2</v>
      </c>
      <c r="B7" s="38" t="s">
        <v>39</v>
      </c>
      <c r="C7" s="34" t="s">
        <v>30</v>
      </c>
      <c r="D7" s="35">
        <v>10</v>
      </c>
      <c r="E7" s="36">
        <v>232</v>
      </c>
      <c r="F7" s="36">
        <v>241.28</v>
      </c>
      <c r="G7" s="36">
        <v>252.88</v>
      </c>
      <c r="H7" s="37"/>
      <c r="I7" s="37"/>
      <c r="J7" s="37"/>
      <c r="K7" s="37">
        <v>0</v>
      </c>
      <c r="L7" s="37">
        <v>0</v>
      </c>
      <c r="M7" s="37">
        <v>0</v>
      </c>
      <c r="N7" s="37">
        <v>0</v>
      </c>
      <c r="O7" s="36">
        <f t="shared" si="0"/>
        <v>242.05333333333331</v>
      </c>
      <c r="P7" s="36">
        <f t="shared" si="1"/>
        <v>10.461459426549112</v>
      </c>
      <c r="Q7" s="36">
        <f t="shared" si="2"/>
        <v>4.3219646193190675</v>
      </c>
      <c r="R7" s="36">
        <f t="shared" si="3"/>
        <v>2420.5333333333333</v>
      </c>
      <c r="S7" s="36">
        <f t="shared" si="4"/>
        <v>242.05333333333334</v>
      </c>
      <c r="T7" s="36">
        <f t="shared" si="5"/>
        <v>242.05</v>
      </c>
      <c r="U7" s="36">
        <f t="shared" si="6"/>
        <v>2420.5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1:1022" ht="15.75" thickBot="1" x14ac:dyDescent="0.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31">
        <f>SUM(U6:U7)</f>
        <v>33520.5</v>
      </c>
      <c r="V8" s="2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1:1022" ht="18.75" customHeight="1" x14ac:dyDescent="0.25">
      <c r="A9" s="52" t="s">
        <v>19</v>
      </c>
      <c r="B9" s="52"/>
      <c r="C9" s="52"/>
      <c r="D9" s="52"/>
      <c r="E9" s="53" t="s">
        <v>36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3"/>
      <c r="S9" s="3"/>
      <c r="T9" s="3"/>
      <c r="U9" s="4"/>
      <c r="V9" s="5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1:1022" x14ac:dyDescent="0.25">
      <c r="A10" s="54" t="s">
        <v>20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6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1:1022" ht="21.75" customHeight="1" x14ac:dyDescent="0.25">
      <c r="A11" s="54" t="s">
        <v>21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</row>
    <row r="12" spans="1:1022" x14ac:dyDescent="0.25">
      <c r="A12" s="7" t="s">
        <v>22</v>
      </c>
      <c r="B12" s="46" t="s">
        <v>23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1:1022" x14ac:dyDescent="0.25">
      <c r="A13" s="47" t="s">
        <v>24</v>
      </c>
      <c r="B13" s="47"/>
      <c r="C13" s="48" t="s">
        <v>31</v>
      </c>
      <c r="D13" s="48"/>
      <c r="E13" s="48"/>
      <c r="F13" s="48"/>
      <c r="G13" s="49" t="s">
        <v>35</v>
      </c>
      <c r="H13" s="49"/>
      <c r="I13" s="49"/>
      <c r="J13" s="49"/>
      <c r="K13" s="49"/>
      <c r="L13" s="49"/>
      <c r="M13" s="49"/>
      <c r="N13" s="49"/>
      <c r="O13" s="49"/>
      <c r="P13" s="50" t="s">
        <v>32</v>
      </c>
      <c r="Q13" s="50"/>
      <c r="U13" s="8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1:1022" s="2" customFormat="1" ht="15" customHeight="1" x14ac:dyDescent="0.25">
      <c r="A14" s="9"/>
      <c r="B14" s="10"/>
      <c r="C14" s="42" t="s">
        <v>25</v>
      </c>
      <c r="D14" s="42"/>
      <c r="E14" s="42"/>
      <c r="F14" s="42"/>
      <c r="G14" s="43" t="s">
        <v>29</v>
      </c>
      <c r="H14" s="43"/>
      <c r="I14" s="43"/>
      <c r="J14" s="43"/>
      <c r="K14" s="43"/>
      <c r="L14" s="43"/>
      <c r="M14" s="43"/>
      <c r="N14" s="43"/>
      <c r="O14" s="43"/>
      <c r="P14" s="43" t="s">
        <v>26</v>
      </c>
      <c r="Q14" s="43"/>
      <c r="R14" s="6"/>
      <c r="S14" s="6"/>
      <c r="T14" s="6"/>
      <c r="U14" s="11"/>
      <c r="V14" s="6"/>
    </row>
    <row r="15" spans="1:1022" s="5" customFormat="1" ht="19.899999999999999" customHeight="1" x14ac:dyDescent="0.2">
      <c r="A15" s="12" t="s">
        <v>27</v>
      </c>
      <c r="B15" s="13"/>
      <c r="C15" s="44" t="s">
        <v>37</v>
      </c>
      <c r="D15" s="44"/>
      <c r="E15" s="44"/>
      <c r="F15" s="44"/>
      <c r="G15" s="14"/>
      <c r="H15" s="14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6"/>
      <c r="T15" s="17"/>
      <c r="U15" s="18"/>
      <c r="V15" s="19"/>
    </row>
    <row r="16" spans="1:1022" s="6" customFormat="1" ht="13.9" customHeight="1" thickBot="1" x14ac:dyDescent="0.25">
      <c r="A16" s="20"/>
      <c r="B16" s="21"/>
      <c r="C16" s="45"/>
      <c r="D16" s="45"/>
      <c r="E16" s="45"/>
      <c r="F16" s="45"/>
      <c r="G16" s="22"/>
      <c r="H16" s="22"/>
      <c r="I16" s="23"/>
      <c r="J16" s="22"/>
      <c r="K16" s="22"/>
      <c r="L16" s="22"/>
      <c r="M16" s="22"/>
      <c r="N16" s="22"/>
      <c r="O16" s="22"/>
      <c r="P16" s="22"/>
      <c r="Q16" s="22"/>
      <c r="R16" s="22"/>
      <c r="S16" s="24"/>
      <c r="T16" s="25"/>
      <c r="U16" s="26"/>
      <c r="V16" s="19"/>
    </row>
    <row r="17" spans="1:1022" ht="25.5" customHeight="1" x14ac:dyDescent="0.25">
      <c r="A17" s="27"/>
      <c r="B17" s="27"/>
      <c r="C17" s="27"/>
      <c r="E17" s="14"/>
      <c r="F17" s="14"/>
      <c r="G17" s="14"/>
      <c r="H17" s="14"/>
      <c r="I17" s="15"/>
      <c r="J17" s="15"/>
      <c r="K17" s="19"/>
      <c r="L17" s="19"/>
      <c r="M17" s="19"/>
      <c r="N17" s="19"/>
      <c r="O17" s="28"/>
      <c r="P17" s="28"/>
      <c r="Q17" s="28"/>
      <c r="R17" s="28"/>
      <c r="S17" s="19"/>
      <c r="T17" s="19"/>
      <c r="U17" s="19"/>
      <c r="V17" s="19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1:1022" ht="10.5" customHeight="1" x14ac:dyDescent="0.25">
      <c r="A18" s="39"/>
      <c r="B18" s="39"/>
      <c r="C18" s="40"/>
      <c r="D18" s="40"/>
      <c r="E18" s="40"/>
      <c r="F18" s="40"/>
      <c r="G18" s="40"/>
      <c r="H18" s="40"/>
      <c r="I18" s="40"/>
      <c r="J18" s="29"/>
      <c r="O18" s="29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1:1022" ht="15" customHeight="1" x14ac:dyDescent="0.25">
      <c r="A19" s="41"/>
      <c r="B19" s="41"/>
      <c r="C19" s="41"/>
      <c r="E19" s="14"/>
      <c r="F19" s="14"/>
      <c r="G19" s="14"/>
      <c r="H19" s="14"/>
      <c r="I19" s="15"/>
      <c r="J19" s="15"/>
      <c r="K19" s="19"/>
      <c r="L19" s="19"/>
      <c r="M19" s="19"/>
      <c r="N19" s="19"/>
      <c r="O19" s="28"/>
      <c r="P19" s="14"/>
      <c r="Q19" s="14"/>
      <c r="R19" s="14"/>
      <c r="S19" s="19"/>
      <c r="T19" s="19"/>
      <c r="U19" s="19"/>
      <c r="V19" s="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1:1022" s="6" customFormat="1" ht="10.5" customHeight="1" x14ac:dyDescent="0.25">
      <c r="A20" s="1"/>
      <c r="B20" s="1"/>
      <c r="C20" s="1"/>
      <c r="D20" s="1"/>
      <c r="E20" s="1"/>
      <c r="F20" s="3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/>
    </row>
    <row r="21" spans="1:1022" s="19" customFormat="1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1022" s="19" customFormat="1" ht="1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1022" s="19" customFormat="1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1022" ht="19.5" customHeight="1" x14ac:dyDescent="0.25"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1:1022" s="19" customFormat="1" ht="10.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1022" x14ac:dyDescent="0.25"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</sheetData>
  <mergeCells count="29">
    <mergeCell ref="A1:U2"/>
    <mergeCell ref="A3:U3"/>
    <mergeCell ref="A4:A5"/>
    <mergeCell ref="B4:B5"/>
    <mergeCell ref="C4:C5"/>
    <mergeCell ref="D4:D5"/>
    <mergeCell ref="E4:J4"/>
    <mergeCell ref="K4:M4"/>
    <mergeCell ref="N4:N5"/>
    <mergeCell ref="O4:Q4"/>
    <mergeCell ref="R4:U4"/>
    <mergeCell ref="A8:T8"/>
    <mergeCell ref="A9:D9"/>
    <mergeCell ref="E9:Q9"/>
    <mergeCell ref="A10:U10"/>
    <mergeCell ref="A11:U11"/>
    <mergeCell ref="P14:Q14"/>
    <mergeCell ref="C15:F15"/>
    <mergeCell ref="C16:F16"/>
    <mergeCell ref="B12:U12"/>
    <mergeCell ref="A13:B13"/>
    <mergeCell ref="C13:F13"/>
    <mergeCell ref="G13:O13"/>
    <mergeCell ref="P13:Q13"/>
    <mergeCell ref="A18:B18"/>
    <mergeCell ref="C18:I18"/>
    <mergeCell ref="A19:C19"/>
    <mergeCell ref="C14:F14"/>
    <mergeCell ref="G14:O14"/>
  </mergeCells>
  <pageMargins left="0.7" right="0.7" top="0.75" bottom="0.75" header="0.3" footer="0.3"/>
  <pageSetup paperSize="9" scale="91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Елена М. Антонова</cp:lastModifiedBy>
  <cp:revision>58</cp:revision>
  <cp:lastPrinted>2025-12-10T10:04:13Z</cp:lastPrinted>
  <dcterms:created xsi:type="dcterms:W3CDTF">2014-01-15T18:15:09Z</dcterms:created>
  <dcterms:modified xsi:type="dcterms:W3CDTF">2026-08-13T07:28:17Z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