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980" windowHeight="7140"/>
  </bookViews>
  <sheets>
    <sheet name="Приложение к ГК" sheetId="3" r:id="rId1"/>
  </sheets>
  <definedNames>
    <definedName name="_xlnm.Print_Area" localSheetId="0">'Приложение к ГК'!$A$1:$L$27</definedName>
  </definedNames>
  <calcPr calcId="125725"/>
</workbook>
</file>

<file path=xl/calcChain.xml><?xml version="1.0" encoding="utf-8"?>
<calcChain xmlns="http://schemas.openxmlformats.org/spreadsheetml/2006/main">
  <c r="L8" i="3"/>
  <c r="K8"/>
  <c r="J8"/>
  <c r="I8"/>
  <c r="H8"/>
  <c r="K5"/>
  <c r="L5" s="1"/>
  <c r="K9"/>
  <c r="L9" s="1"/>
  <c r="I9"/>
  <c r="J9" s="1"/>
  <c r="H9"/>
  <c r="K7"/>
  <c r="L7" s="1"/>
  <c r="I7"/>
  <c r="H7"/>
  <c r="K6"/>
  <c r="L6" s="1"/>
  <c r="I6"/>
  <c r="H6"/>
  <c r="I5"/>
  <c r="J5" s="1"/>
  <c r="H5"/>
  <c r="J10" l="1"/>
  <c r="J6"/>
  <c r="J7"/>
</calcChain>
</file>

<file path=xl/sharedStrings.xml><?xml version="1.0" encoding="utf-8"?>
<sst xmlns="http://schemas.openxmlformats.org/spreadsheetml/2006/main" count="44" uniqueCount="41">
  <si>
    <t>№</t>
  </si>
  <si>
    <t>Ед. изм</t>
  </si>
  <si>
    <t>Наименование предмета контракта</t>
  </si>
  <si>
    <t>Кол-во</t>
  </si>
  <si>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 (Н(М)ЦК, ЦКЕП)
</t>
  </si>
  <si>
    <t>Минимальная цена за единицу изм. с (руб.)</t>
  </si>
  <si>
    <t>Н(М)ЦК, ЦКЕП контракта(руб.)</t>
  </si>
  <si>
    <t>Оценка однородности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</si>
  <si>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</si>
  <si>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</si>
  <si>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</si>
  <si>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цены контракта*</t>
  </si>
  <si>
    <t>Коммерческие предложения (руб./ед.изм.)</t>
  </si>
  <si>
    <t xml:space="preserve">Поставщик №1 </t>
  </si>
  <si>
    <t xml:space="preserve">Поставщик №2 </t>
  </si>
  <si>
    <t xml:space="preserve">Поставщик №3 </t>
  </si>
  <si>
    <t>рублей</t>
  </si>
  <si>
    <t xml:space="preserve">В результате проведенного расчета Н(М)ЦК, ЦКЕП контракта составила:          </t>
  </si>
  <si>
    <t xml:space="preserve">Источник финансирования: </t>
  </si>
  <si>
    <t xml:space="preserve">Федеральный бюджет Российской Федерации </t>
  </si>
  <si>
    <r>
      <rPr>
        <b/>
        <sz val="11"/>
        <color indexed="8"/>
        <rFont val="Times New Roman"/>
        <family val="1"/>
        <charset val="204"/>
      </rPr>
      <t>Информация о валюте, используемой для формирования цены контракта и расчетов с поставщиками</t>
    </r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>(подрядчиками, исполнителями):</t>
    </r>
  </si>
  <si>
    <t xml:space="preserve">Наименование валюты </t>
  </si>
  <si>
    <t xml:space="preserve">Код валюты </t>
  </si>
  <si>
    <t>Краткое наименование стран и территорий</t>
  </si>
  <si>
    <t>буквенный</t>
  </si>
  <si>
    <t xml:space="preserve">цифровой </t>
  </si>
  <si>
    <t xml:space="preserve">Российский рубль </t>
  </si>
  <si>
    <t>RUB</t>
  </si>
  <si>
    <t>Россия</t>
  </si>
  <si>
    <t xml:space="preserve">Валюта, используемая для формирования цены контракта и расчетов с поставщиками (подрядчиками, исполнителями), является российский рубль в связи с чем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контракта, в настоящем извещении не установлен.
</t>
  </si>
  <si>
    <t xml:space="preserve">
"* При определении Н(М)ЦК, ЦКЕП контракта Заказчиком производится расчет на основании минимальной из предложенных цен в соответствии со Статьей 34. Принцип эффективности использования бюджетных средств ""Принцип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(результативности)"".
</t>
  </si>
  <si>
    <t>шт</t>
  </si>
  <si>
    <t>костыли с опорой на предплечье с УПС</t>
  </si>
  <si>
    <t>пара</t>
  </si>
  <si>
    <t>Ходунки шагающие</t>
  </si>
  <si>
    <t>Поручни (перила) для самоподнимания прямые (линейные)</t>
  </si>
  <si>
    <t>Брюки ортопедические</t>
  </si>
  <si>
    <t>Кресло-стул с санитарным оснащением (без колес)</t>
  </si>
  <si>
    <t>майор внутренней службы</t>
  </si>
  <si>
    <t>Врио начальника</t>
  </si>
  <si>
    <t>И.А. Павлов</t>
  </si>
</sst>
</file>

<file path=xl/styles.xml><?xml version="1.0" encoding="utf-8"?>
<styleSheet xmlns="http://schemas.openxmlformats.org/spreadsheetml/2006/main">
  <numFmts count="1">
    <numFmt numFmtId="164" formatCode="0.0000"/>
  </numFmts>
  <fonts count="13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XO Thames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0" xfId="0" applyFont="1" applyFill="1" applyAlignment="1" applyProtection="1">
      <alignment vertical="center"/>
      <protection locked="0"/>
    </xf>
    <xf numFmtId="0" fontId="10" fillId="0" borderId="0" xfId="0" applyFont="1"/>
    <xf numFmtId="0" fontId="1" fillId="0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5" fillId="0" borderId="0" xfId="0" applyFont="1" applyAlignment="1" applyProtection="1"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 applyProtection="1">
      <alignment wrapText="1"/>
      <protection locked="0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/>
    </xf>
    <xf numFmtId="0" fontId="4" fillId="0" borderId="0" xfId="0" applyFont="1" applyFill="1" applyAlignment="1" applyProtection="1">
      <protection locked="0"/>
    </xf>
    <xf numFmtId="0" fontId="9" fillId="0" borderId="0" xfId="0" applyFont="1" applyAlignment="1"/>
    <xf numFmtId="0" fontId="10" fillId="0" borderId="0" xfId="0" applyFont="1" applyAlignment="1"/>
    <xf numFmtId="0" fontId="7" fillId="0" borderId="0" xfId="0" applyFont="1" applyAlignment="1"/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Alignment="1"/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Border="1" applyAlignment="1"/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4" fillId="0" borderId="0" xfId="0" applyFont="1" applyAlignment="1" applyProtection="1">
      <alignment horizontal="center" wrapText="1"/>
      <protection locked="0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3</xdr:row>
      <xdr:rowOff>1371600</xdr:rowOff>
    </xdr:from>
    <xdr:to>
      <xdr:col>8</xdr:col>
      <xdr:colOff>771525</xdr:colOff>
      <xdr:row>3</xdr:row>
      <xdr:rowOff>1809750</xdr:rowOff>
    </xdr:to>
    <xdr:pic>
      <xdr:nvPicPr>
        <xdr:cNvPr id="30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15175" y="2867025"/>
          <a:ext cx="7048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</xdr:colOff>
      <xdr:row>3</xdr:row>
      <xdr:rowOff>1409700</xdr:rowOff>
    </xdr:from>
    <xdr:to>
      <xdr:col>9</xdr:col>
      <xdr:colOff>600075</xdr:colOff>
      <xdr:row>3</xdr:row>
      <xdr:rowOff>1762125</xdr:rowOff>
    </xdr:to>
    <xdr:pic>
      <xdr:nvPicPr>
        <xdr:cNvPr id="30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05125"/>
          <a:ext cx="5905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</xdr:colOff>
      <xdr:row>3</xdr:row>
      <xdr:rowOff>1409700</xdr:rowOff>
    </xdr:from>
    <xdr:to>
      <xdr:col>9</xdr:col>
      <xdr:colOff>600075</xdr:colOff>
      <xdr:row>3</xdr:row>
      <xdr:rowOff>1762125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39100" y="3657600"/>
          <a:ext cx="5905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7"/>
  <sheetViews>
    <sheetView tabSelected="1" view="pageBreakPreview" zoomScale="83" zoomScaleNormal="90" zoomScaleSheetLayoutView="83" workbookViewId="0">
      <selection activeCell="J20" sqref="J20"/>
    </sheetView>
  </sheetViews>
  <sheetFormatPr defaultColWidth="9.109375" defaultRowHeight="13.2"/>
  <cols>
    <col min="1" max="1" width="8.109375" style="2" customWidth="1"/>
    <col min="2" max="2" width="34.5546875" style="2" customWidth="1"/>
    <col min="3" max="3" width="6.44140625" style="2" customWidth="1"/>
    <col min="4" max="4" width="6.88671875" style="2" customWidth="1"/>
    <col min="5" max="6" width="11.6640625" style="2" customWidth="1"/>
    <col min="7" max="8" width="11.5546875" style="2" customWidth="1"/>
    <col min="9" max="9" width="12.5546875" style="2" customWidth="1"/>
    <col min="10" max="10" width="12.44140625" style="2" customWidth="1"/>
    <col min="11" max="11" width="9.109375" style="2"/>
    <col min="12" max="12" width="8.44140625" style="2" customWidth="1"/>
    <col min="13" max="16384" width="9.109375" style="2"/>
  </cols>
  <sheetData>
    <row r="1" spans="1:12" ht="23.25" customHeight="1">
      <c r="H1" s="8"/>
      <c r="I1" s="36"/>
      <c r="J1" s="36"/>
      <c r="K1" s="36"/>
    </row>
    <row r="2" spans="1:12" ht="39.75" customHeight="1">
      <c r="A2" s="42" t="s">
        <v>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</row>
    <row r="3" spans="1:12" ht="39" customHeight="1">
      <c r="A3" s="37" t="s">
        <v>0</v>
      </c>
      <c r="B3" s="37" t="s">
        <v>2</v>
      </c>
      <c r="C3" s="38" t="s">
        <v>1</v>
      </c>
      <c r="D3" s="38" t="s">
        <v>3</v>
      </c>
      <c r="E3" s="40" t="s">
        <v>12</v>
      </c>
      <c r="F3" s="41"/>
      <c r="G3" s="41"/>
      <c r="H3" s="44" t="s">
        <v>7</v>
      </c>
      <c r="I3" s="44"/>
      <c r="J3" s="44"/>
      <c r="K3" s="45" t="s">
        <v>11</v>
      </c>
      <c r="L3" s="45"/>
    </row>
    <row r="4" spans="1:12" ht="141.75" customHeight="1">
      <c r="A4" s="38"/>
      <c r="B4" s="38"/>
      <c r="C4" s="39"/>
      <c r="D4" s="39"/>
      <c r="E4" s="3" t="s">
        <v>13</v>
      </c>
      <c r="F4" s="3" t="s">
        <v>14</v>
      </c>
      <c r="G4" s="3" t="s">
        <v>15</v>
      </c>
      <c r="H4" s="11" t="s">
        <v>8</v>
      </c>
      <c r="I4" s="11" t="s">
        <v>9</v>
      </c>
      <c r="J4" s="7" t="s">
        <v>10</v>
      </c>
      <c r="K4" s="4" t="s">
        <v>5</v>
      </c>
      <c r="L4" s="4" t="s">
        <v>6</v>
      </c>
    </row>
    <row r="5" spans="1:12" s="1" customFormat="1" ht="15.6" customHeight="1">
      <c r="A5" s="29">
        <v>1</v>
      </c>
      <c r="B5" s="32" t="s">
        <v>32</v>
      </c>
      <c r="C5" s="31" t="s">
        <v>33</v>
      </c>
      <c r="D5" s="23">
        <v>1</v>
      </c>
      <c r="E5" s="28">
        <v>8000</v>
      </c>
      <c r="F5" s="22">
        <v>8000</v>
      </c>
      <c r="G5" s="22">
        <v>8000</v>
      </c>
      <c r="H5" s="27">
        <f t="shared" ref="H5:H9" si="0">AVERAGE(E5:G5)</f>
        <v>8000</v>
      </c>
      <c r="I5" s="24">
        <f t="shared" ref="I5:I9" si="1">STDEV(E5:G5)</f>
        <v>0</v>
      </c>
      <c r="J5" s="29">
        <f t="shared" ref="J5:J9" si="2">I5/H5*100</f>
        <v>0</v>
      </c>
      <c r="K5" s="25">
        <f>MIN(E5:G5)</f>
        <v>8000</v>
      </c>
      <c r="L5" s="25">
        <f t="shared" ref="L5:L8" si="3">K5*D5</f>
        <v>8000</v>
      </c>
    </row>
    <row r="6" spans="1:12" ht="12" customHeight="1">
      <c r="A6" s="29">
        <v>2</v>
      </c>
      <c r="B6" s="57" t="s">
        <v>34</v>
      </c>
      <c r="C6" s="31" t="s">
        <v>31</v>
      </c>
      <c r="D6" s="23">
        <v>1</v>
      </c>
      <c r="E6" s="28">
        <v>5000</v>
      </c>
      <c r="F6" s="22">
        <v>5000</v>
      </c>
      <c r="G6" s="22">
        <v>5000</v>
      </c>
      <c r="H6" s="27">
        <f t="shared" si="0"/>
        <v>5000</v>
      </c>
      <c r="I6" s="24">
        <f t="shared" si="1"/>
        <v>0</v>
      </c>
      <c r="J6" s="29">
        <f t="shared" si="2"/>
        <v>0</v>
      </c>
      <c r="K6" s="25">
        <f t="shared" ref="K6:K8" si="4">MIN(E6:G6)</f>
        <v>5000</v>
      </c>
      <c r="L6" s="25">
        <f t="shared" si="3"/>
        <v>5000</v>
      </c>
    </row>
    <row r="7" spans="1:12" ht="25.2" customHeight="1">
      <c r="A7" s="29">
        <v>3</v>
      </c>
      <c r="B7" s="32" t="s">
        <v>35</v>
      </c>
      <c r="C7" s="31" t="s">
        <v>31</v>
      </c>
      <c r="D7" s="23">
        <v>2</v>
      </c>
      <c r="E7" s="28">
        <v>2500</v>
      </c>
      <c r="F7" s="22">
        <v>2600</v>
      </c>
      <c r="G7" s="22">
        <v>2600</v>
      </c>
      <c r="H7" s="27">
        <f t="shared" si="0"/>
        <v>2566.6666666666665</v>
      </c>
      <c r="I7" s="24">
        <f t="shared" si="1"/>
        <v>57.735026918967954</v>
      </c>
      <c r="J7" s="29">
        <f t="shared" si="2"/>
        <v>2.2494166332065437</v>
      </c>
      <c r="K7" s="25">
        <f t="shared" si="4"/>
        <v>2500</v>
      </c>
      <c r="L7" s="25">
        <f t="shared" si="3"/>
        <v>5000</v>
      </c>
    </row>
    <row r="8" spans="1:12" ht="14.4" customHeight="1">
      <c r="A8" s="10">
        <v>4</v>
      </c>
      <c r="B8" s="32" t="s">
        <v>36</v>
      </c>
      <c r="C8" s="31" t="s">
        <v>31</v>
      </c>
      <c r="D8" s="23">
        <v>1</v>
      </c>
      <c r="E8" s="33">
        <v>8000</v>
      </c>
      <c r="F8" s="22">
        <v>8000</v>
      </c>
      <c r="G8" s="22">
        <v>8000</v>
      </c>
      <c r="H8" s="27">
        <f t="shared" ref="H8" si="5">AVERAGE(E8:G8)</f>
        <v>8000</v>
      </c>
      <c r="I8" s="24">
        <f t="shared" ref="I8" si="6">STDEV(E8:G8)</f>
        <v>0</v>
      </c>
      <c r="J8" s="34">
        <f t="shared" ref="J8" si="7">I8/H8*100</f>
        <v>0</v>
      </c>
      <c r="K8" s="25">
        <f t="shared" si="4"/>
        <v>8000</v>
      </c>
      <c r="L8" s="25">
        <f t="shared" si="3"/>
        <v>8000</v>
      </c>
    </row>
    <row r="9" spans="1:12" ht="13.2" customHeight="1">
      <c r="A9" s="10">
        <v>5</v>
      </c>
      <c r="B9" s="32" t="s">
        <v>37</v>
      </c>
      <c r="C9" s="31" t="s">
        <v>31</v>
      </c>
      <c r="D9" s="23">
        <v>1</v>
      </c>
      <c r="E9" s="28">
        <v>7000</v>
      </c>
      <c r="F9" s="22">
        <v>7000</v>
      </c>
      <c r="G9" s="22">
        <v>7100</v>
      </c>
      <c r="H9" s="27">
        <f t="shared" si="0"/>
        <v>7033.333333333333</v>
      </c>
      <c r="I9" s="24">
        <f t="shared" si="1"/>
        <v>57.735026918919559</v>
      </c>
      <c r="J9" s="29">
        <f t="shared" si="2"/>
        <v>0.82087715998463828</v>
      </c>
      <c r="K9" s="25">
        <f t="shared" ref="K9" si="8">MIN(E9:G9)</f>
        <v>7000</v>
      </c>
      <c r="L9" s="25">
        <f t="shared" ref="L9" si="9">K9*D9</f>
        <v>7000</v>
      </c>
    </row>
    <row r="10" spans="1:12">
      <c r="A10" s="30"/>
      <c r="B10" s="48" t="s">
        <v>17</v>
      </c>
      <c r="C10" s="48"/>
      <c r="D10" s="48"/>
      <c r="E10" s="49"/>
      <c r="F10" s="49"/>
      <c r="G10" s="49"/>
      <c r="H10" s="49"/>
      <c r="I10" s="49"/>
      <c r="J10" s="15">
        <f>SUM(L5:L9)</f>
        <v>33000</v>
      </c>
      <c r="K10" s="14" t="s">
        <v>16</v>
      </c>
      <c r="L10" s="14"/>
    </row>
    <row r="11" spans="1:12">
      <c r="A11" s="47" t="s">
        <v>30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</row>
    <row r="12" spans="1:1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</row>
    <row r="13" spans="1:12" ht="39" customHeight="1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12" ht="15.6">
      <c r="A14" s="51" t="s">
        <v>18</v>
      </c>
      <c r="B14" s="51"/>
      <c r="C14" s="17"/>
      <c r="D14" s="18"/>
      <c r="E14" s="18"/>
      <c r="F14" s="18"/>
      <c r="G14" s="18"/>
      <c r="H14" s="18"/>
      <c r="I14" s="19"/>
      <c r="J14" s="19"/>
      <c r="K14" s="9"/>
    </row>
    <row r="15" spans="1:12" ht="15.6">
      <c r="A15" s="20" t="s">
        <v>19</v>
      </c>
      <c r="B15" s="20"/>
      <c r="C15" s="20"/>
      <c r="D15" s="20"/>
      <c r="E15" s="21"/>
      <c r="F15" s="9"/>
      <c r="G15" s="9"/>
      <c r="H15" s="9"/>
      <c r="I15" s="5"/>
      <c r="J15" s="16"/>
    </row>
    <row r="16" spans="1:12" ht="21.75" customHeight="1">
      <c r="A16" s="52" t="s">
        <v>20</v>
      </c>
      <c r="B16" s="52"/>
      <c r="C16" s="52"/>
      <c r="D16" s="52"/>
      <c r="E16" s="52"/>
      <c r="F16" s="52"/>
      <c r="G16" s="52"/>
      <c r="H16" s="52"/>
      <c r="I16" s="52"/>
      <c r="J16" s="52"/>
    </row>
    <row r="17" spans="1:10">
      <c r="A17" s="19"/>
      <c r="B17" s="19"/>
      <c r="C17" s="19"/>
      <c r="D17" s="19"/>
      <c r="E17" s="19"/>
      <c r="F17" s="19"/>
      <c r="G17" s="19"/>
      <c r="H17" s="19"/>
      <c r="I17" s="19"/>
      <c r="J17" s="19"/>
    </row>
    <row r="18" spans="1:10" ht="17.25" customHeight="1">
      <c r="A18" s="55" t="s">
        <v>21</v>
      </c>
      <c r="B18" s="53" t="s">
        <v>22</v>
      </c>
      <c r="C18" s="53"/>
      <c r="D18" s="53"/>
      <c r="E18" s="53"/>
      <c r="F18" s="53"/>
      <c r="G18" s="56" t="s">
        <v>23</v>
      </c>
      <c r="H18" s="56"/>
      <c r="I18" s="56"/>
      <c r="J18" s="19"/>
    </row>
    <row r="19" spans="1:10">
      <c r="A19" s="55"/>
      <c r="B19" s="53" t="s">
        <v>24</v>
      </c>
      <c r="C19" s="53"/>
      <c r="D19" s="53"/>
      <c r="E19" s="53" t="s">
        <v>25</v>
      </c>
      <c r="F19" s="53"/>
      <c r="G19" s="56"/>
      <c r="H19" s="56"/>
      <c r="I19" s="56"/>
      <c r="J19" s="19"/>
    </row>
    <row r="20" spans="1:10" ht="39.6">
      <c r="A20" s="26" t="s">
        <v>26</v>
      </c>
      <c r="B20" s="53" t="s">
        <v>27</v>
      </c>
      <c r="C20" s="53"/>
      <c r="D20" s="53"/>
      <c r="E20" s="53">
        <v>643</v>
      </c>
      <c r="F20" s="53"/>
      <c r="G20" s="53" t="s">
        <v>28</v>
      </c>
      <c r="H20" s="53"/>
      <c r="I20" s="53"/>
      <c r="J20" s="19"/>
    </row>
    <row r="21" spans="1:10">
      <c r="A21" s="19"/>
      <c r="B21" s="19"/>
      <c r="C21" s="19"/>
      <c r="D21" s="19"/>
      <c r="E21" s="19"/>
      <c r="F21" s="19"/>
      <c r="G21" s="19"/>
      <c r="H21" s="19"/>
      <c r="I21" s="19"/>
      <c r="J21" s="19"/>
    </row>
    <row r="22" spans="1:10">
      <c r="A22" s="54" t="s">
        <v>29</v>
      </c>
      <c r="B22" s="54"/>
      <c r="C22" s="54"/>
      <c r="D22" s="54"/>
      <c r="E22" s="54"/>
      <c r="F22" s="54"/>
      <c r="G22" s="54"/>
      <c r="H22" s="54"/>
      <c r="I22" s="54"/>
      <c r="J22" s="19"/>
    </row>
    <row r="23" spans="1:10">
      <c r="A23" s="54"/>
      <c r="B23" s="54"/>
      <c r="C23" s="54"/>
      <c r="D23" s="54"/>
      <c r="E23" s="54"/>
      <c r="F23" s="54"/>
      <c r="G23" s="54"/>
      <c r="H23" s="54"/>
      <c r="I23" s="54"/>
      <c r="J23" s="19"/>
    </row>
    <row r="24" spans="1:10">
      <c r="A24" s="54"/>
      <c r="B24" s="54"/>
      <c r="C24" s="54"/>
      <c r="D24" s="54"/>
      <c r="E24" s="54"/>
      <c r="F24" s="54"/>
      <c r="G24" s="54"/>
      <c r="H24" s="54"/>
      <c r="I24" s="54"/>
      <c r="J24" s="19"/>
    </row>
    <row r="25" spans="1:10" ht="15.6">
      <c r="A25" s="50"/>
      <c r="B25" s="50"/>
      <c r="C25" s="6"/>
      <c r="D25" s="6"/>
      <c r="E25" s="6"/>
      <c r="F25" s="6"/>
    </row>
    <row r="26" spans="1:10" ht="13.8">
      <c r="A26" s="46" t="s">
        <v>39</v>
      </c>
      <c r="B26" s="46"/>
      <c r="C26" s="46"/>
      <c r="D26" s="46"/>
      <c r="E26" s="5"/>
      <c r="F26" s="5"/>
      <c r="G26" s="12"/>
      <c r="H26" s="5"/>
      <c r="J26" s="13"/>
    </row>
    <row r="27" spans="1:10" ht="13.8">
      <c r="A27" s="35" t="s">
        <v>38</v>
      </c>
      <c r="B27" s="35"/>
      <c r="G27" s="5" t="s">
        <v>40</v>
      </c>
    </row>
  </sheetData>
  <mergeCells count="25">
    <mergeCell ref="B20:D20"/>
    <mergeCell ref="E20:F20"/>
    <mergeCell ref="G20:I20"/>
    <mergeCell ref="A22:I24"/>
    <mergeCell ref="A18:A19"/>
    <mergeCell ref="B18:F18"/>
    <mergeCell ref="G18:I19"/>
    <mergeCell ref="B19:D19"/>
    <mergeCell ref="E19:F19"/>
    <mergeCell ref="A27:B27"/>
    <mergeCell ref="I1:K1"/>
    <mergeCell ref="A3:A4"/>
    <mergeCell ref="B3:B4"/>
    <mergeCell ref="C3:C4"/>
    <mergeCell ref="D3:D4"/>
    <mergeCell ref="E3:G3"/>
    <mergeCell ref="A2:L2"/>
    <mergeCell ref="H3:J3"/>
    <mergeCell ref="K3:L3"/>
    <mergeCell ref="A26:D26"/>
    <mergeCell ref="A11:L13"/>
    <mergeCell ref="B10:I10"/>
    <mergeCell ref="A25:B25"/>
    <mergeCell ref="A14:B14"/>
    <mergeCell ref="A16:J1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к ГК</vt:lpstr>
      <vt:lpstr>'Приложение к ГК'!Область_печати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FZ44</cp:lastModifiedBy>
  <cp:lastPrinted>2026-06-29T04:33:32Z</cp:lastPrinted>
  <dcterms:created xsi:type="dcterms:W3CDTF">2014-01-15T18:15:09Z</dcterms:created>
  <dcterms:modified xsi:type="dcterms:W3CDTF">2026-06-29T04:33:36Z</dcterms:modified>
</cp:coreProperties>
</file>