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F31D4126-92EB-405A-8A14-D41CB4CDFC0A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K5" i="1" l="1"/>
  <c r="I5" i="1"/>
  <c r="J5" i="1"/>
  <c r="H6" i="1"/>
  <c r="I6" i="1"/>
  <c r="J6" i="1" s="1"/>
  <c r="K6" i="1"/>
  <c r="K7" i="1"/>
  <c r="I7" i="1"/>
  <c r="J7" i="1"/>
  <c r="G6" i="1"/>
  <c r="K4" i="1" l="1"/>
  <c r="K8" i="1" s="1"/>
  <c r="I4" i="1"/>
  <c r="J4" i="1" l="1"/>
  <c r="H3" i="1"/>
  <c r="I3" i="1" l="1"/>
  <c r="J3" i="1" l="1"/>
  <c r="K3" i="1"/>
</calcChain>
</file>

<file path=xl/sharedStrings.xml><?xml version="1.0" encoding="utf-8"?>
<sst xmlns="http://schemas.openxmlformats.org/spreadsheetml/2006/main" count="23" uniqueCount="20">
  <si>
    <t>№ п/п</t>
  </si>
  <si>
    <t>Наименование</t>
  </si>
  <si>
    <t>Ед. изм</t>
  </si>
  <si>
    <t>Кол-во</t>
  </si>
  <si>
    <t xml:space="preserve">Средняя арифметическая величина цены единицы продукции     </t>
  </si>
  <si>
    <t xml:space="preserve">Среднее квадратичное отклонение  </t>
  </si>
  <si>
    <t xml:space="preserve">Коэффициент вариации(%)    </t>
  </si>
  <si>
    <t>ИТОГО</t>
  </si>
  <si>
    <t>Информация из источников для обоснования цены</t>
  </si>
  <si>
    <t>Стоимостьтовара, рассчитанная заказчиком  как среднее арифметическое цен  из указанных источников информации,</t>
  </si>
  <si>
    <t>шт</t>
  </si>
  <si>
    <t>Предложение №1 (Вх №408 от 05.06.2026)</t>
  </si>
  <si>
    <t>Предложение №2 (Вх №409от 05.06.2026</t>
  </si>
  <si>
    <t>Предложение №3 (Вх №410, от 05.06.2026)</t>
  </si>
  <si>
    <t>Пакет полимерный</t>
  </si>
  <si>
    <t xml:space="preserve">Гель для душа </t>
  </si>
  <si>
    <t xml:space="preserve">шт </t>
  </si>
  <si>
    <t xml:space="preserve">Дезодорант мужской </t>
  </si>
  <si>
    <t xml:space="preserve">Кубок </t>
  </si>
  <si>
    <t xml:space="preserve">Электрофумигатор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</si>
</sst>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"/>
  <sheetViews>
    <sheetView tabSelected="1" topLeftCell="A4" zoomScale="90" zoomScaleNormal="90" workbookViewId="0">
      <selection activeCell="A8" sqref="A8:J8"/>
    </sheetView>
  </sheetViews>
  <sheetFormatPr defaultColWidth="9.109375" defaultRowHeight="13.2" x14ac:dyDescent="0.25"/>
  <cols>
    <col min="1" max="1" width="9.109375" style="1"/>
    <col min="2" max="2" width="44" style="1" customWidth="1"/>
    <col min="3" max="3" width="9.109375" style="1"/>
    <col min="4" max="4" width="8.109375" style="1" customWidth="1"/>
    <col min="5" max="5" width="16.88671875" style="1" customWidth="1"/>
    <col min="6" max="6" width="14.77734375" style="1" customWidth="1"/>
    <col min="7" max="7" width="16.5546875" style="1" customWidth="1"/>
    <col min="8" max="8" width="15.109375" style="1" customWidth="1"/>
    <col min="9" max="9" width="13.5546875" style="1" customWidth="1"/>
    <col min="10" max="10" width="13.44140625" style="1" customWidth="1"/>
    <col min="11" max="11" width="28.6640625" style="1" customWidth="1"/>
    <col min="12" max="16384" width="9.109375" style="1"/>
  </cols>
  <sheetData>
    <row r="1" spans="1:11" ht="1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5" t="s">
        <v>8</v>
      </c>
      <c r="F1" s="15"/>
      <c r="G1" s="15"/>
      <c r="H1" s="16" t="s">
        <v>4</v>
      </c>
      <c r="I1" s="16" t="s">
        <v>5</v>
      </c>
      <c r="J1" s="16" t="s">
        <v>6</v>
      </c>
      <c r="K1" s="16" t="s">
        <v>9</v>
      </c>
    </row>
    <row r="2" spans="1:11" ht="72" customHeight="1" x14ac:dyDescent="0.25">
      <c r="A2" s="17"/>
      <c r="B2" s="17"/>
      <c r="C2" s="17"/>
      <c r="D2" s="17"/>
      <c r="E2" s="4" t="s">
        <v>11</v>
      </c>
      <c r="F2" s="4" t="s">
        <v>12</v>
      </c>
      <c r="G2" s="8" t="s">
        <v>13</v>
      </c>
      <c r="H2" s="16"/>
      <c r="I2" s="16"/>
      <c r="J2" s="16"/>
      <c r="K2" s="16"/>
    </row>
    <row r="3" spans="1:11" ht="72" customHeight="1" x14ac:dyDescent="0.25">
      <c r="A3" s="9">
        <v>1</v>
      </c>
      <c r="B3" s="13" t="s">
        <v>14</v>
      </c>
      <c r="C3" s="9" t="s">
        <v>10</v>
      </c>
      <c r="D3" s="9">
        <v>100</v>
      </c>
      <c r="E3" s="4">
        <v>29</v>
      </c>
      <c r="F3" s="4">
        <v>28</v>
      </c>
      <c r="G3" s="8">
        <v>18.899999999999999</v>
      </c>
      <c r="H3" s="5">
        <f>(E3+F3+G3)/3</f>
        <v>25.3</v>
      </c>
      <c r="I3" s="6">
        <f t="shared" ref="I3" si="0">_xlfn.STDEV.S(E3,F3,G3)</f>
        <v>5.5650696311905925</v>
      </c>
      <c r="J3" s="6">
        <f t="shared" ref="J3" si="1">I3/H3*100</f>
        <v>21.99632265292724</v>
      </c>
      <c r="K3" s="4">
        <f>H3*D3</f>
        <v>2530</v>
      </c>
    </row>
    <row r="4" spans="1:11" ht="72" customHeight="1" x14ac:dyDescent="0.25">
      <c r="A4" s="11">
        <v>2</v>
      </c>
      <c r="B4" s="13" t="s">
        <v>15</v>
      </c>
      <c r="C4" s="11" t="s">
        <v>16</v>
      </c>
      <c r="D4" s="11">
        <v>10</v>
      </c>
      <c r="E4" s="10">
        <v>262</v>
      </c>
      <c r="F4" s="10">
        <v>480</v>
      </c>
      <c r="G4" s="8">
        <v>396</v>
      </c>
      <c r="H4" s="5">
        <v>379.33</v>
      </c>
      <c r="I4" s="6">
        <f t="shared" ref="I4" si="2">_xlfn.STDEV.S(E4,F4,G4)</f>
        <v>109.95150446143674</v>
      </c>
      <c r="J4" s="6">
        <f t="shared" ref="J4" si="3">I4/H4*100</f>
        <v>28.985712825623267</v>
      </c>
      <c r="K4" s="10">
        <f t="shared" ref="K4" si="4">H4*D4</f>
        <v>3793.2999999999997</v>
      </c>
    </row>
    <row r="5" spans="1:11" ht="72" customHeight="1" x14ac:dyDescent="0.25">
      <c r="A5" s="11"/>
      <c r="B5" s="13" t="s">
        <v>17</v>
      </c>
      <c r="C5" s="11" t="s">
        <v>10</v>
      </c>
      <c r="D5" s="11">
        <v>60</v>
      </c>
      <c r="E5" s="10">
        <v>285</v>
      </c>
      <c r="F5" s="10">
        <v>255</v>
      </c>
      <c r="G5" s="8">
        <v>286</v>
      </c>
      <c r="H5" s="5">
        <v>275.33</v>
      </c>
      <c r="I5" s="6">
        <f t="shared" ref="I5:I7" si="5">_xlfn.STDEV.S(E5,F5,G5)</f>
        <v>17.616280348965081</v>
      </c>
      <c r="J5" s="6">
        <f t="shared" ref="J5:J7" si="6">I5/H5*100</f>
        <v>6.3982422362129379</v>
      </c>
      <c r="K5" s="12">
        <f t="shared" ref="K5:K7" si="7">H5*D5</f>
        <v>16519.8</v>
      </c>
    </row>
    <row r="6" spans="1:11" ht="72" customHeight="1" x14ac:dyDescent="0.25">
      <c r="A6" s="11"/>
      <c r="B6" s="13" t="s">
        <v>18</v>
      </c>
      <c r="C6" s="11" t="s">
        <v>16</v>
      </c>
      <c r="D6" s="11">
        <v>1</v>
      </c>
      <c r="E6" s="10">
        <v>1831</v>
      </c>
      <c r="F6" s="10">
        <v>1379</v>
      </c>
      <c r="G6" s="14">
        <f>$G$7</f>
        <v>112</v>
      </c>
      <c r="H6" s="5">
        <f t="shared" ref="H5:H7" si="8">(E6+F6+G6)/3</f>
        <v>1107.3333333333333</v>
      </c>
      <c r="I6" s="6">
        <f t="shared" si="5"/>
        <v>891.11858544939639</v>
      </c>
      <c r="J6" s="6">
        <f t="shared" si="6"/>
        <v>80.474285260330802</v>
      </c>
      <c r="K6" s="12">
        <f t="shared" si="7"/>
        <v>1107.3333333333333</v>
      </c>
    </row>
    <row r="7" spans="1:11" ht="72" customHeight="1" x14ac:dyDescent="0.25">
      <c r="A7" s="11"/>
      <c r="B7" s="13" t="s">
        <v>19</v>
      </c>
      <c r="C7" s="11" t="s">
        <v>10</v>
      </c>
      <c r="D7" s="11">
        <v>50</v>
      </c>
      <c r="E7" s="10">
        <v>125</v>
      </c>
      <c r="F7" s="10">
        <v>109</v>
      </c>
      <c r="G7" s="8">
        <v>112</v>
      </c>
      <c r="H7" s="5">
        <v>115.33</v>
      </c>
      <c r="I7" s="6">
        <f t="shared" si="5"/>
        <v>8.5049005481153834</v>
      </c>
      <c r="J7" s="6">
        <f t="shared" si="6"/>
        <v>7.37440435976362</v>
      </c>
      <c r="K7" s="12">
        <f t="shared" si="7"/>
        <v>5766.5</v>
      </c>
    </row>
    <row r="8" spans="1:11" s="3" customFormat="1" x14ac:dyDescent="0.25">
      <c r="A8" s="15" t="s">
        <v>7</v>
      </c>
      <c r="B8" s="15"/>
      <c r="C8" s="15"/>
      <c r="D8" s="15"/>
      <c r="E8" s="15"/>
      <c r="F8" s="15"/>
      <c r="G8" s="15"/>
      <c r="H8" s="15"/>
      <c r="I8" s="15"/>
      <c r="J8" s="15"/>
      <c r="K8" s="7">
        <f>SUM(K3:K7)</f>
        <v>29716.933333333331</v>
      </c>
    </row>
    <row r="9" spans="1:11" x14ac:dyDescent="0.25">
      <c r="G9" s="2"/>
    </row>
  </sheetData>
  <mergeCells count="10">
    <mergeCell ref="A8:J8"/>
    <mergeCell ref="H1:H2"/>
    <mergeCell ref="I1:I2"/>
    <mergeCell ref="J1:J2"/>
    <mergeCell ref="K1:K2"/>
    <mergeCell ref="A1:A2"/>
    <mergeCell ref="B1:B2"/>
    <mergeCell ref="C1:C2"/>
    <mergeCell ref="D1:D2"/>
    <mergeCell ref="E1:G1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2026-06-05T08:51:24Z</dcterms:modified>
</cp:coreProperties>
</file>