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00" tabRatio="500"/>
  </bookViews>
  <sheets>
    <sheet name="Обоснование НМЦК" sheetId="1" r:id="rId1"/>
  </sheets>
  <calcPr calcId="125725"/>
</workbook>
</file>

<file path=xl/calcChain.xml><?xml version="1.0" encoding="utf-8"?>
<calcChain xmlns="http://schemas.openxmlformats.org/spreadsheetml/2006/main">
  <c r="H10" i="1"/>
  <c r="I10"/>
  <c r="J10"/>
  <c r="H9"/>
  <c r="I9"/>
  <c r="J9"/>
  <c r="H8"/>
  <c r="I8" s="1"/>
  <c r="J8" s="1"/>
</calcChain>
</file>

<file path=xl/sharedStrings.xml><?xml version="1.0" encoding="utf-8"?>
<sst xmlns="http://schemas.openxmlformats.org/spreadsheetml/2006/main" count="26" uniqueCount="24">
  <si>
    <t>Приложение 2. Обоснование начальной (максимальной) цены контракта</t>
  </si>
  <si>
    <t>№</t>
  </si>
  <si>
    <t>Наименование предмета контракта</t>
  </si>
  <si>
    <t>Единица измерения</t>
  </si>
  <si>
    <t xml:space="preserve">Количество </t>
  </si>
  <si>
    <t>Источники информации о ценах, используемых в расчёте НМЦК (руб./ед.изм.)</t>
  </si>
  <si>
    <t xml:space="preserve">Расчет в соответствии с приказом Федеральной антимонопольной службы от 22.11.2024 г. №894/24 </t>
  </si>
  <si>
    <t xml:space="preserve">Расчет НМЦК* </t>
  </si>
  <si>
    <t>Коэффициент стоимости отвлечения денежных средств **</t>
  </si>
  <si>
    <t>Индекс 
инфляции на основе ИПЦ в базовом варианте
(Iинфл)***</t>
  </si>
  <si>
    <t>цена по позиции (рублей) расчитанная с Кодс (п. 7 приказа)</t>
  </si>
  <si>
    <t>Цена за единицу продукции (ЦЕП), с округлением до сотых долей после запятой</t>
  </si>
  <si>
    <t>НМЦК  (руб.)</t>
  </si>
  <si>
    <t>литр</t>
  </si>
  <si>
    <t>Бензин автомобильный АИ-95</t>
  </si>
  <si>
    <t xml:space="preserve">Топливо дизельное </t>
  </si>
  <si>
    <t>ИТОГО:</t>
  </si>
  <si>
    <t xml:space="preserve">*Определение НМЦК произведено Заказчиком в соответствии с 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моторного,включая автомобильный и авиационный бензин"
". </t>
  </si>
  <si>
    <t>** Пунктом 7 Приказа ФАС России установлено:
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
Кодс = (Кцб/100)/12*N + 1
Где Кодс – коэффициент отвлечения денежных средств
Кцб –ключевая ставка на момент расчета, %
N - количеством месяцев поставки или количество месяцев исполнения контракта Кодс = (14/100)/12*3 + 1=1,04</t>
  </si>
  <si>
    <t>***В соответствии с пунктом 10 Приказа ФАС России в случае определения цены на период поставки товара более одного календарного месяца к расчету НМЦК применяется индекс потребительских цен, установленный в базовом варианте Прогноза социально-экономического развития Российской Федерации на 2026 год и плановый период 2027 и 2028 годов, размещенного на официальном сайте Минэкономразвития России: https://economy.gov.ru/material/directions/makroec/prognozy_socialno_ekonomicheskogo_razvitiya/.
Iинфл = ((ИПЦ-100)/100)/12*N+1
где:
Iинфл - индекс инфляции, рассчитанный пропорционально количеству месяцев поставки товара;
ИПЦ - индекс потребительских цен, установленный в % к декабрю предыдущего года;
N – количество месяцев поставки товара.
Iинфл = ((104-100)/100)/12 x 3 + 1 = 1,01</t>
  </si>
  <si>
    <r>
      <rPr>
        <sz val="10"/>
        <color indexed="8"/>
        <rFont val="Times New Roman"/>
        <family val="1"/>
        <charset val="204"/>
      </rPr>
      <t xml:space="preserve">ИКЗ </t>
    </r>
    <r>
      <rPr>
        <sz val="12"/>
        <color indexed="10"/>
        <rFont val="Arial"/>
        <family val="2"/>
        <charset val="204"/>
      </rPr>
      <t>262615 50 10484755501010010024 000 0000 244</t>
    </r>
  </si>
  <si>
    <t>дизельное топливо</t>
  </si>
  <si>
    <t>на поставку дизельного топлива</t>
  </si>
  <si>
    <t>Цена с сайта-https://rosstat.gov.ru/storage/mediabank/119_05-08-2026.html</t>
  </si>
</sst>
</file>

<file path=xl/styles.xml><?xml version="1.0" encoding="utf-8"?>
<styleSheet xmlns="http://schemas.openxmlformats.org/spreadsheetml/2006/main">
  <fonts count="21">
    <font>
      <sz val="11"/>
      <color theme="1"/>
      <name val="Arial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10"/>
      <name val="Arial"/>
      <family val="2"/>
      <charset val="204"/>
    </font>
    <font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8"/>
      <color theme="3"/>
      <name val="Arial"/>
      <family val="2"/>
      <charset val="204"/>
      <scheme val="major"/>
    </font>
    <font>
      <sz val="11"/>
      <color rgb="FF9C65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1" applyNumberFormat="0" applyAlignment="0" applyProtection="0"/>
    <xf numFmtId="0" fontId="6" fillId="27" borderId="2" applyNumberFormat="0" applyAlignment="0" applyProtection="0"/>
    <xf numFmtId="0" fontId="7" fillId="27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8" borderId="7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1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20" fillId="0" borderId="0" xfId="0" applyFont="1"/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topLeftCell="A5" zoomScaleNormal="100" workbookViewId="0">
      <selection activeCell="J8" sqref="J8"/>
    </sheetView>
  </sheetViews>
  <sheetFormatPr defaultColWidth="9.125" defaultRowHeight="14.25"/>
  <cols>
    <col min="1" max="1" width="6.875" customWidth="1"/>
    <col min="2" max="2" width="31" customWidth="1"/>
    <col min="3" max="4" width="16.25" customWidth="1"/>
    <col min="5" max="5" width="16.75" customWidth="1"/>
    <col min="6" max="7" width="19.875" customWidth="1"/>
    <col min="8" max="8" width="18.625" customWidth="1"/>
    <col min="9" max="9" width="18.75" customWidth="1"/>
    <col min="10" max="10" width="16" customWidth="1"/>
    <col min="11" max="11" width="14.75" customWidth="1"/>
    <col min="12" max="12" width="1.375" customWidth="1"/>
    <col min="13" max="13" width="18.875" customWidth="1"/>
  </cols>
  <sheetData>
    <row r="1" spans="1:12" ht="23.25" customHeight="1">
      <c r="B1" s="4" t="s">
        <v>20</v>
      </c>
    </row>
    <row r="2" spans="1:12" ht="23.25" customHeight="1">
      <c r="A2" s="7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2" ht="15.75" customHeight="1">
      <c r="A3" s="7" t="s">
        <v>22</v>
      </c>
      <c r="B3" s="5"/>
      <c r="C3" s="5"/>
      <c r="D3" s="5"/>
      <c r="E3" s="5"/>
      <c r="F3" s="5"/>
      <c r="G3" s="5"/>
      <c r="H3" s="5"/>
      <c r="I3" s="5"/>
      <c r="J3" s="5"/>
    </row>
    <row r="5" spans="1:12" ht="102.75" customHeight="1">
      <c r="A5" s="5" t="s">
        <v>1</v>
      </c>
      <c r="B5" s="5" t="s">
        <v>2</v>
      </c>
      <c r="C5" s="5" t="s">
        <v>3</v>
      </c>
      <c r="D5" s="5" t="s">
        <v>4</v>
      </c>
      <c r="E5" s="3" t="s">
        <v>5</v>
      </c>
      <c r="F5" s="6" t="s">
        <v>6</v>
      </c>
      <c r="G5" s="6"/>
      <c r="H5" s="6"/>
      <c r="I5" s="6"/>
      <c r="J5" t="s">
        <v>7</v>
      </c>
    </row>
    <row r="6" spans="1:12" ht="87" customHeight="1">
      <c r="A6" s="5"/>
      <c r="B6" s="5"/>
      <c r="C6" s="5"/>
      <c r="D6" s="5"/>
      <c r="E6" s="3" t="s">
        <v>23</v>
      </c>
      <c r="F6" s="3" t="s">
        <v>8</v>
      </c>
      <c r="G6" s="3" t="s">
        <v>9</v>
      </c>
      <c r="H6" s="3" t="s">
        <v>10</v>
      </c>
      <c r="I6" s="3" t="s">
        <v>11</v>
      </c>
      <c r="J6" t="s">
        <v>12</v>
      </c>
    </row>
    <row r="8" spans="1:12" ht="27.75" customHeight="1">
      <c r="A8">
        <v>1</v>
      </c>
      <c r="B8" s="2" t="s">
        <v>21</v>
      </c>
      <c r="C8" t="s">
        <v>13</v>
      </c>
      <c r="D8">
        <v>1</v>
      </c>
      <c r="E8">
        <v>79.680000000000007</v>
      </c>
      <c r="F8">
        <v>1.04</v>
      </c>
      <c r="G8">
        <v>1.01</v>
      </c>
      <c r="H8">
        <f>E8*F8*G8</f>
        <v>83.695872000000008</v>
      </c>
      <c r="I8">
        <f>ROUND(H8,2)</f>
        <v>83.7</v>
      </c>
      <c r="J8">
        <f>I8*D8</f>
        <v>83.7</v>
      </c>
    </row>
    <row r="9" spans="1:12" ht="27.75" hidden="1" customHeight="1">
      <c r="A9">
        <v>2</v>
      </c>
      <c r="B9" t="s">
        <v>14</v>
      </c>
      <c r="C9" t="s">
        <v>13</v>
      </c>
      <c r="D9">
        <v>1</v>
      </c>
      <c r="E9">
        <v>66.41</v>
      </c>
      <c r="F9">
        <v>1.04</v>
      </c>
      <c r="G9">
        <v>1.01</v>
      </c>
      <c r="H9">
        <f>E9*F9*G9</f>
        <v>69.757064</v>
      </c>
      <c r="I9">
        <f>ROUND(H9,2)</f>
        <v>69.760000000000005</v>
      </c>
      <c r="J9">
        <f>I9*D9</f>
        <v>69.760000000000005</v>
      </c>
    </row>
    <row r="10" spans="1:12" ht="27.75" hidden="1" customHeight="1">
      <c r="A10">
        <v>3</v>
      </c>
      <c r="B10" t="s">
        <v>15</v>
      </c>
      <c r="C10" t="s">
        <v>13</v>
      </c>
      <c r="D10">
        <v>1</v>
      </c>
      <c r="E10">
        <v>72.94</v>
      </c>
      <c r="F10">
        <v>1.04</v>
      </c>
      <c r="G10">
        <v>1.01</v>
      </c>
      <c r="H10">
        <f>E10*F10*G10</f>
        <v>76.61617600000001</v>
      </c>
      <c r="I10">
        <f>ROUND(H10,2)</f>
        <v>76.62</v>
      </c>
      <c r="J10">
        <f>I10*D10</f>
        <v>76.62</v>
      </c>
    </row>
    <row r="11" spans="1:12">
      <c r="B11" t="s">
        <v>16</v>
      </c>
    </row>
    <row r="12" spans="1: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2" ht="29.25" customHeight="1">
      <c r="A13" s="6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2" ht="6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ht="129" customHeight="1">
      <c r="A15" s="6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1"/>
    </row>
    <row r="16" spans="1:12" ht="185.25" customHeight="1">
      <c r="A16" s="6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12">
    <mergeCell ref="D5:D6"/>
    <mergeCell ref="F5:I5"/>
    <mergeCell ref="A12:J12"/>
    <mergeCell ref="A13:K13"/>
    <mergeCell ref="A14:K14"/>
    <mergeCell ref="A16:K16"/>
    <mergeCell ref="A15:K15"/>
    <mergeCell ref="A2:J2"/>
    <mergeCell ref="A3:J3"/>
    <mergeCell ref="A5:A6"/>
    <mergeCell ref="B5:B6"/>
    <mergeCell ref="C5:C6"/>
  </mergeCells>
  <pageMargins left="0.59027777777777801" right="0.39374999999999999" top="0.74791666666666701" bottom="0.74791666666666701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17</cp:revision>
  <cp:lastPrinted>2026-07-31T08:11:06Z</cp:lastPrinted>
  <dcterms:created xsi:type="dcterms:W3CDTF">2014-01-15T18:15:09Z</dcterms:created>
  <dcterms:modified xsi:type="dcterms:W3CDTF">2026-08-07T11:05:41Z</dcterms:modified>
  <dc:language>ru-RU</dc:language>
</cp:coreProperties>
</file>