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r2016\Госконтракты (инет)\_ГОСКОНТРАКТЫ\2026\ЕАТ\Шины\"/>
    </mc:Choice>
  </mc:AlternateContent>
  <bookViews>
    <workbookView xWindow="0" yWindow="0" windowWidth="28800" windowHeight="11730"/>
  </bookViews>
  <sheets>
    <sheet name="Лист1" sheetId="1" r:id="rId1"/>
  </sheets>
  <definedNames>
    <definedName name="_xlnm.Print_Area" localSheetId="0">Лист1!$A$1:$M$21</definedName>
  </definedNames>
  <calcPr calcId="162913"/>
</workbook>
</file>

<file path=xl/calcChain.xml><?xml version="1.0" encoding="utf-8"?>
<calcChain xmlns="http://schemas.openxmlformats.org/spreadsheetml/2006/main">
  <c r="M12" i="1" l="1"/>
  <c r="M13" i="1" l="1"/>
  <c r="L12" i="1" l="1"/>
  <c r="J12" i="1" l="1"/>
  <c r="K12" i="1" s="1"/>
</calcChain>
</file>

<file path=xl/sharedStrings.xml><?xml version="1.0" encoding="utf-8"?>
<sst xmlns="http://schemas.openxmlformats.org/spreadsheetml/2006/main" count="36" uniqueCount="34">
  <si>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</si>
  <si>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</si>
  <si>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</si>
  <si>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</si>
  <si>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</si>
  <si>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</si>
  <si>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</si>
  <si>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</si>
  <si>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</si>
  <si>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</si>
  <si>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Среднеквадр. отклонение</t>
  </si>
  <si>
    <t>Коэффициент вариации (%)</t>
  </si>
  <si>
    <t>НМЦК (руб)</t>
  </si>
  <si>
    <t>Цена (руб.)</t>
  </si>
  <si>
    <t>Итого:</t>
  </si>
  <si>
    <t>(подпись/расшифровка подписи)</t>
  </si>
  <si>
    <t>Средняя цена (руб.)</t>
  </si>
  <si>
    <t>(должность,звание)</t>
  </si>
  <si>
    <t xml:space="preserve">Обоснование начальной (максимальной) цены контракта с указанием информации о валюте, используемой для формирования цены контракта и расчетов с поставщиком (подрядчиком, исполнителем), порядка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
</t>
  </si>
  <si>
    <t xml:space="preserve">См. рапорт (заявка) и прилагаемые к ней документы
</t>
  </si>
  <si>
    <t xml:space="preserve">Дата подготовки обоснования НМЦК: </t>
  </si>
  <si>
    <t xml:space="preserve">Ответсвенное должностное лицо заказчика (инициатор): </t>
  </si>
  <si>
    <t xml:space="preserve"> Обоснование начальной (максимальной) цены контракта проводилось в соответствии с Федеральным законом от 05.04.2013 N 44-ФЗ "О контрактной системе в сфере закупок товаров, работ, услуг для обеспечения государственных и муниципальных нужд" (далее по тексту - Федеральный закон № 44-ФЗ, Закон 44-ФЗ) и приказом Министерства экономического развития Российской Федерации от 2 октября 2013 №567 «Об утверждении методических рекомендаций (далее - рекомендации) по применению методов определения начальной (максимальной) цены контракта, цены контракта, заключаемого с единственным исполнителем» (далее по тексту - рекомендации).
 Информация о валюте, используемой для формирования цены контракта и расчетов с поставщиком (подрядчиком, исполнителем): цена указана в валюте Российской Федерации - в российских рублях.</t>
  </si>
  <si>
    <t>Наименование объекта закупки</t>
  </si>
  <si>
    <t>Основные характеристики объекта закупки</t>
  </si>
  <si>
    <t>шт.</t>
  </si>
  <si>
    <t>Приложение к рапорту</t>
  </si>
  <si>
    <t xml:space="preserve">"Метод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Закона № 44-ФЗ). Для определения НМЦК в целях получения ценовой информации , в соответствии с пунктом 3.7., 3.9. рекомендаций были направлены запросы о предоставлении ценовой информации 5 поставщикам (подрядчикам, исполнителям), обладающим опытом поставок соответствующих товаров, работ, услуг, информация о которых имеется в свободном доступе (в частности, опубликована в печати, размещена на сайтах в сети ""Интернет"") и имевшим в течение последних трех лет, предшествующих определению НМЦК, опыт выполнения аналогичных контрактов, заключенных с заказчиком и (или) другими заказчиками без применения к поставщику (подрядчику, исполнителю) неустоек (штрафов, пеней) в связи с неисполнением или ненадлежащим исполнением обязательств, предусмотренных соответствующим контрактом. Во исполнение п.3.13.1 рекомендаций была проведена проверка сведений о включении в реестр недобросовестных поставщиков (подрядчиков, исполнителей). Проверка показала, что потенциальные поставщики (подрячики, исполнители) которым были направлены запросы о предоставлении ценовой информации не включены в реестр недобросовестных поставщиков (подрядчиков, исполнителей)."          
</t>
  </si>
  <si>
    <t>Поставка шин пневматических для легковых автомобилей (прочая закупка товаров, работ и услуг)</t>
  </si>
  <si>
    <t>Шины и покрышки пневматические для легковых автомобилей новые</t>
  </si>
  <si>
    <t>22.11.11.000-00000003</t>
  </si>
  <si>
    <t>Заместитель начальника учреждения подполковник внутренней службы</t>
  </si>
  <si>
    <t>/Ларченко Д.А.</t>
  </si>
  <si>
    <t xml:space="preserve">Таким образом, значение коэффициента не превышает 33 %. Совокупность ценовых значений является однородной.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</si>
</sst>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b/>
      <sz val="9"/>
      <color theme="1"/>
      <name val="PT Astra Serif"/>
      <family val="1"/>
      <charset val="204"/>
    </font>
    <font>
      <sz val="9"/>
      <color indexed="8"/>
      <name val="PT Astra Serif"/>
      <family val="1"/>
      <charset val="204"/>
    </font>
    <font>
      <sz val="9"/>
      <color rgb="FFFF0000"/>
      <name val="PT Astra Serif"/>
      <family val="1"/>
      <charset val="204"/>
    </font>
    <font>
      <sz val="9"/>
      <color rgb="FF000000"/>
      <name val="PT Astra Serif"/>
      <family val="1"/>
      <charset val="204"/>
    </font>
    <font>
      <sz val="12"/>
      <color theme="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62">
    <xf numFmtId="0" fontId="0" fillId="0" borderId="8" xfId="0" applyBorder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 vertical="center"/>
    </xf>
    <xf numFmtId="0" fontId="0" fillId="0" borderId="0" xfId="0"/>
    <xf numFmtId="0" fontId="6" fillId="0" borderId="0" xfId="0" applyFont="1"/>
    <xf numFmtId="2" fontId="6" fillId="0" borderId="0" xfId="0" applyNumberFormat="1" applyFont="1"/>
    <xf numFmtId="2" fontId="6" fillId="0" borderId="0" xfId="0" applyNumberFormat="1" applyFont="1" applyAlignment="1">
      <alignment horizontal="center" vertical="center"/>
    </xf>
    <xf numFmtId="2" fontId="6" fillId="0" borderId="1" xfId="0" applyNumberFormat="1" applyFont="1" applyBorder="1"/>
    <xf numFmtId="2" fontId="6" fillId="0" borderId="0" xfId="0" applyNumberFormat="1" applyFont="1" applyBorder="1"/>
    <xf numFmtId="2" fontId="6" fillId="0" borderId="4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2" fontId="9" fillId="0" borderId="4" xfId="1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2" fontId="10" fillId="2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2" fontId="9" fillId="2" borderId="4" xfId="1" applyNumberFormat="1" applyFont="1" applyFill="1" applyBorder="1" applyAlignment="1">
      <alignment horizontal="center" vertical="center"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4" fontId="6" fillId="2" borderId="0" xfId="0" applyNumberFormat="1" applyFont="1" applyFill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2" fontId="7" fillId="0" borderId="0" xfId="0" applyNumberFormat="1" applyFont="1"/>
    <xf numFmtId="0" fontId="7" fillId="0" borderId="8" xfId="0" applyFont="1" applyBorder="1"/>
    <xf numFmtId="0" fontId="6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right" vertical="center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1" fillId="0" borderId="6" xfId="0" applyFont="1" applyFill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/>
    </xf>
    <xf numFmtId="0" fontId="6" fillId="2" borderId="6" xfId="0" applyFont="1" applyFill="1" applyBorder="1" applyAlignment="1">
      <alignment wrapText="1"/>
    </xf>
    <xf numFmtId="0" fontId="11" fillId="0" borderId="7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8</xdr:row>
      <xdr:rowOff>274320</xdr:rowOff>
    </xdr:from>
    <xdr:to>
      <xdr:col>1</xdr:col>
      <xdr:colOff>708660</xdr:colOff>
      <xdr:row>8</xdr:row>
      <xdr:rowOff>762000</xdr:rowOff>
    </xdr:to>
    <xdr:pic>
      <xdr:nvPicPr>
        <xdr:cNvPr id="2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10</xdr:row>
      <xdr:rowOff>99060</xdr:rowOff>
    </xdr:from>
    <xdr:to>
      <xdr:col>12</xdr:col>
      <xdr:colOff>1424940</xdr:colOff>
      <xdr:row>10</xdr:row>
      <xdr:rowOff>594360</xdr:rowOff>
    </xdr:to>
    <xdr:pic>
      <xdr:nvPicPr>
        <xdr:cNvPr id="3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175260</xdr:colOff>
      <xdr:row>10</xdr:row>
      <xdr:rowOff>205740</xdr:rowOff>
    </xdr:from>
    <xdr:to>
      <xdr:col>10</xdr:col>
      <xdr:colOff>929640</xdr:colOff>
      <xdr:row>10</xdr:row>
      <xdr:rowOff>601980</xdr:rowOff>
    </xdr:to>
    <xdr:pic>
      <xdr:nvPicPr>
        <xdr:cNvPr id="4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182880</xdr:rowOff>
    </xdr:from>
    <xdr:to>
      <xdr:col>9</xdr:col>
      <xdr:colOff>1021080</xdr:colOff>
      <xdr:row>10</xdr:row>
      <xdr:rowOff>632460</xdr:rowOff>
    </xdr:to>
    <xdr:pic>
      <xdr:nvPicPr>
        <xdr:cNvPr id="5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31"/>
  <sheetViews>
    <sheetView tabSelected="1" view="pageBreakPreview" topLeftCell="A7" zoomScale="80" zoomScaleNormal="80" zoomScaleSheetLayoutView="80" workbookViewId="0">
      <selection activeCell="I18" sqref="I18"/>
    </sheetView>
  </sheetViews>
  <sheetFormatPr defaultColWidth="9.140625" defaultRowHeight="15" x14ac:dyDescent="0.25"/>
  <cols>
    <col min="1" max="1" width="7.85546875" style="1" customWidth="1"/>
    <col min="2" max="2" width="20.85546875" style="1" customWidth="1"/>
    <col min="3" max="4" width="17.85546875" style="1" customWidth="1"/>
    <col min="5" max="5" width="16.140625" style="1" customWidth="1"/>
    <col min="6" max="6" width="10.85546875" style="1" customWidth="1"/>
    <col min="7" max="7" width="17.42578125" style="1" customWidth="1"/>
    <col min="8" max="9" width="17.42578125" style="2" customWidth="1"/>
    <col min="10" max="10" width="18.28515625" style="3" customWidth="1"/>
    <col min="11" max="11" width="15.28515625" style="3" customWidth="1"/>
    <col min="12" max="12" width="11.28515625" style="2" customWidth="1"/>
    <col min="13" max="13" width="26.42578125" style="2" customWidth="1"/>
    <col min="14" max="14" width="64.140625" style="2" customWidth="1"/>
    <col min="15" max="15" width="18.42578125" style="1" customWidth="1"/>
    <col min="16" max="255" width="9.140625" style="1"/>
  </cols>
  <sheetData>
    <row r="1" spans="1:255" x14ac:dyDescent="0.25">
      <c r="J1" s="42" t="s">
        <v>26</v>
      </c>
      <c r="K1" s="42"/>
      <c r="L1" s="42"/>
      <c r="M1" s="42"/>
    </row>
    <row r="2" spans="1:255" ht="35.25" customHeight="1" x14ac:dyDescent="0.25">
      <c r="A2" s="57" t="s">
        <v>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1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</row>
    <row r="3" spans="1:255" x14ac:dyDescent="0.25">
      <c r="A3" s="9"/>
      <c r="B3" s="9"/>
      <c r="C3" s="9"/>
      <c r="D3" s="9"/>
      <c r="E3" s="9"/>
      <c r="F3" s="9"/>
      <c r="G3" s="9"/>
      <c r="H3" s="10"/>
      <c r="I3" s="10"/>
      <c r="J3" s="11"/>
      <c r="K3" s="11"/>
      <c r="L3" s="10"/>
      <c r="M3" s="10"/>
      <c r="N3"/>
      <c r="O3"/>
    </row>
    <row r="4" spans="1:255" ht="49.5" customHeight="1" x14ac:dyDescent="0.25">
      <c r="A4" s="37" t="s">
        <v>22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/>
      <c r="O4"/>
    </row>
    <row r="5" spans="1:255" x14ac:dyDescent="0.25">
      <c r="A5" s="13"/>
      <c r="B5" s="13"/>
      <c r="C5" s="13"/>
      <c r="D5" s="13"/>
      <c r="E5" s="13"/>
      <c r="F5" s="13"/>
      <c r="G5" s="14"/>
      <c r="H5" s="14"/>
      <c r="I5" s="15"/>
      <c r="J5" s="15"/>
      <c r="K5" s="16"/>
      <c r="L5" s="17"/>
      <c r="M5" s="17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27" customHeight="1" x14ac:dyDescent="0.25">
      <c r="A6" s="38" t="s">
        <v>23</v>
      </c>
      <c r="B6" s="38"/>
      <c r="C6" s="59" t="s">
        <v>28</v>
      </c>
      <c r="D6" s="60"/>
      <c r="E6" s="60"/>
      <c r="F6" s="60"/>
      <c r="G6" s="60"/>
      <c r="H6" s="60"/>
      <c r="I6" s="60"/>
      <c r="J6" s="60"/>
      <c r="K6" s="60"/>
      <c r="L6" s="60"/>
      <c r="M6" s="61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25.9" customHeight="1" x14ac:dyDescent="0.25">
      <c r="A7" s="38" t="s">
        <v>24</v>
      </c>
      <c r="B7" s="38"/>
      <c r="C7" s="39" t="s">
        <v>19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91.5" customHeight="1" x14ac:dyDescent="0.25">
      <c r="A8" s="38" t="s">
        <v>0</v>
      </c>
      <c r="B8" s="38"/>
      <c r="C8" s="39" t="s">
        <v>27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113.25" customHeight="1" x14ac:dyDescent="0.25">
      <c r="A9" s="40" t="s">
        <v>1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 x14ac:dyDescent="0.25">
      <c r="A10" s="38" t="s">
        <v>2</v>
      </c>
      <c r="B10" s="38" t="s">
        <v>3</v>
      </c>
      <c r="C10" s="38"/>
      <c r="D10" s="41" t="s">
        <v>4</v>
      </c>
      <c r="E10" s="38" t="s">
        <v>5</v>
      </c>
      <c r="F10" s="41" t="s">
        <v>6</v>
      </c>
      <c r="G10" s="18" t="s">
        <v>7</v>
      </c>
      <c r="H10" s="18" t="s">
        <v>8</v>
      </c>
      <c r="I10" s="18" t="s">
        <v>9</v>
      </c>
      <c r="J10" s="19" t="s">
        <v>10</v>
      </c>
      <c r="K10" s="19" t="s">
        <v>11</v>
      </c>
      <c r="L10" s="20" t="s">
        <v>16</v>
      </c>
      <c r="M10" s="21" t="s">
        <v>12</v>
      </c>
      <c r="N10" s="1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8.15" customHeight="1" x14ac:dyDescent="0.25">
      <c r="A11" s="38"/>
      <c r="B11" s="38"/>
      <c r="C11" s="38"/>
      <c r="D11" s="41"/>
      <c r="E11" s="38"/>
      <c r="F11" s="41"/>
      <c r="G11" s="20" t="s">
        <v>13</v>
      </c>
      <c r="H11" s="20" t="s">
        <v>13</v>
      </c>
      <c r="I11" s="20" t="s">
        <v>13</v>
      </c>
      <c r="J11" s="19"/>
      <c r="K11" s="19"/>
      <c r="L11" s="20"/>
      <c r="M11" s="21"/>
      <c r="N11" s="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31.5" customHeight="1" x14ac:dyDescent="0.25">
      <c r="A12" s="22">
        <v>1</v>
      </c>
      <c r="B12" s="55" t="s">
        <v>29</v>
      </c>
      <c r="C12" s="56"/>
      <c r="D12" s="23" t="s">
        <v>30</v>
      </c>
      <c r="E12" s="24" t="s">
        <v>25</v>
      </c>
      <c r="F12" s="25">
        <v>4</v>
      </c>
      <c r="G12" s="26">
        <v>8450</v>
      </c>
      <c r="H12" s="26">
        <v>8450</v>
      </c>
      <c r="I12" s="26">
        <v>8850</v>
      </c>
      <c r="J12" s="18">
        <f>SQRT(((SUM((POWER(G12-L12,2)),(POWER(H12-L12,2)),(POWER(I12-L12,2)))/(COLUMNS(G12:I12)-1))))</f>
        <v>230.9401076758503</v>
      </c>
      <c r="K12" s="18">
        <f>J12/L12*100</f>
        <v>2.6905643612720422</v>
      </c>
      <c r="L12" s="20">
        <f>(G12+H12+I12)/3</f>
        <v>8583.3333333333339</v>
      </c>
      <c r="M12" s="21">
        <f>L12*F12</f>
        <v>34333.333333333336</v>
      </c>
      <c r="N12" s="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ht="15.6" customHeight="1" x14ac:dyDescent="0.25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5"/>
      <c r="L13" s="22" t="s">
        <v>14</v>
      </c>
      <c r="M13" s="18">
        <f>SUM(M12:M12)</f>
        <v>34333.333333333336</v>
      </c>
      <c r="N13" s="1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</row>
    <row r="14" spans="1:255" ht="24" customHeight="1" x14ac:dyDescent="0.25">
      <c r="A14" s="52" t="s">
        <v>33</v>
      </c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27"/>
      <c r="M14" s="28"/>
      <c r="N14" s="1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</row>
    <row r="15" spans="1:255" ht="15" customHeight="1" x14ac:dyDescent="0.25">
      <c r="A15" s="54" t="s">
        <v>20</v>
      </c>
      <c r="B15" s="54"/>
      <c r="C15" s="54"/>
      <c r="D15" s="29">
        <v>46255</v>
      </c>
      <c r="E15" s="30"/>
      <c r="F15" s="30"/>
      <c r="G15" s="30"/>
      <c r="H15" s="30"/>
      <c r="I15" s="30"/>
      <c r="J15" s="30"/>
      <c r="K15" s="30"/>
      <c r="L15" s="30"/>
      <c r="M15" s="30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</row>
    <row r="16" spans="1:255" ht="15" customHeight="1" thickBot="1" x14ac:dyDescent="0.3">
      <c r="A16" s="48"/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22.5" customHeight="1" thickBot="1" x14ac:dyDescent="0.3">
      <c r="A17" s="49" t="s">
        <v>21</v>
      </c>
      <c r="B17" s="49"/>
      <c r="C17" s="49"/>
      <c r="D17" s="49"/>
      <c r="E17" s="49"/>
      <c r="F17" s="13"/>
      <c r="G17" s="13"/>
      <c r="H17" s="13"/>
      <c r="I17" s="13"/>
      <c r="J17" s="13"/>
      <c r="K17" s="13"/>
      <c r="L17" s="13"/>
      <c r="M17" s="13"/>
      <c r="N17" s="1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21.75" customHeight="1" x14ac:dyDescent="0.25">
      <c r="A18" s="50" t="s">
        <v>31</v>
      </c>
      <c r="B18" s="50"/>
      <c r="C18" s="50"/>
      <c r="D18" s="50"/>
      <c r="E18" s="50"/>
      <c r="F18" s="13"/>
      <c r="G18" s="13"/>
      <c r="H18" s="13"/>
      <c r="I18" s="13"/>
      <c r="J18" s="13"/>
      <c r="K18" s="13"/>
      <c r="L18" s="13"/>
      <c r="M18" s="13"/>
      <c r="N18" s="1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24" customHeight="1" thickBot="1" x14ac:dyDescent="0.3">
      <c r="A19" s="51" t="s">
        <v>17</v>
      </c>
      <c r="B19" s="51"/>
      <c r="C19" s="51"/>
      <c r="D19" s="51"/>
      <c r="E19" s="51"/>
      <c r="F19" s="13"/>
      <c r="G19" s="13"/>
      <c r="H19" s="13"/>
      <c r="I19" s="13"/>
      <c r="J19" s="13"/>
      <c r="K19" s="13"/>
      <c r="L19" s="13"/>
      <c r="M19" s="13"/>
      <c r="N19" s="1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30.75" customHeight="1" x14ac:dyDescent="0.25">
      <c r="A20" s="46" t="s">
        <v>32</v>
      </c>
      <c r="B20" s="46"/>
      <c r="C20" s="46"/>
      <c r="D20" s="46"/>
      <c r="E20" s="46"/>
      <c r="F20" s="13"/>
      <c r="G20" s="13"/>
      <c r="H20" s="13"/>
      <c r="I20" s="13"/>
      <c r="J20" s="13"/>
      <c r="K20" s="13"/>
      <c r="L20" s="13"/>
      <c r="M20" s="13"/>
      <c r="N20" s="1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21.2" customHeight="1" x14ac:dyDescent="0.25">
      <c r="A21" s="47" t="s">
        <v>15</v>
      </c>
      <c r="B21" s="47"/>
      <c r="C21" s="47"/>
      <c r="D21" s="47"/>
      <c r="E21" s="47"/>
      <c r="F21" s="31"/>
      <c r="G21" s="32"/>
      <c r="H21" s="13"/>
      <c r="I21" s="13"/>
      <c r="J21" s="32"/>
      <c r="K21" s="13"/>
      <c r="L21" s="13"/>
      <c r="M21" s="13"/>
      <c r="N21" s="6"/>
      <c r="O21" s="6"/>
      <c r="T21" s="6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4.45" customHeight="1" x14ac:dyDescent="0.25">
      <c r="A22" s="33"/>
      <c r="B22" s="33"/>
      <c r="C22" s="34"/>
      <c r="D22" s="34"/>
      <c r="E22" s="34"/>
      <c r="F22" s="34"/>
      <c r="G22" s="35"/>
      <c r="H22" s="35"/>
      <c r="I22" s="15"/>
      <c r="J22" s="15"/>
      <c r="K22" s="35"/>
      <c r="L22" s="35"/>
      <c r="M22" s="35"/>
      <c r="N22" s="1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33"/>
      <c r="B23" s="33"/>
      <c r="C23" s="34"/>
      <c r="D23" s="34"/>
      <c r="E23" s="34"/>
      <c r="F23" s="34"/>
      <c r="G23" s="35"/>
      <c r="H23" s="35"/>
      <c r="I23" s="15"/>
      <c r="J23" s="15"/>
      <c r="K23" s="35"/>
      <c r="L23" s="35"/>
      <c r="M23" s="35"/>
      <c r="N23" s="1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33"/>
      <c r="B24" s="33"/>
      <c r="C24" s="34"/>
      <c r="D24" s="34"/>
      <c r="E24" s="34"/>
      <c r="F24" s="34"/>
      <c r="G24" s="35"/>
      <c r="H24" s="35"/>
      <c r="I24" s="15"/>
      <c r="J24" s="15"/>
      <c r="K24" s="35"/>
      <c r="L24" s="35"/>
      <c r="M24" s="35"/>
      <c r="N24" s="1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33"/>
      <c r="B25" s="33"/>
      <c r="C25" s="34"/>
      <c r="D25" s="34"/>
      <c r="E25" s="34"/>
      <c r="F25" s="34"/>
      <c r="G25" s="35"/>
      <c r="H25" s="35"/>
      <c r="I25" s="15"/>
      <c r="J25" s="15"/>
      <c r="K25" s="35"/>
      <c r="L25" s="35"/>
      <c r="M25" s="35"/>
      <c r="N25" s="1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 s="33"/>
      <c r="B26" s="33"/>
      <c r="C26" s="34"/>
      <c r="D26" s="34"/>
      <c r="E26" s="34"/>
      <c r="F26" s="34"/>
      <c r="G26" s="35"/>
      <c r="H26" s="35"/>
      <c r="I26" s="15"/>
      <c r="J26" s="15"/>
      <c r="K26" s="15"/>
      <c r="L26" s="36"/>
      <c r="M26" s="3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 s="33"/>
      <c r="B27" s="33"/>
      <c r="C27" s="34"/>
      <c r="D27" s="34"/>
      <c r="E27" s="34"/>
      <c r="F27" s="34"/>
      <c r="G27" s="35"/>
      <c r="H27" s="35"/>
      <c r="I27" s="15"/>
      <c r="J27" s="15"/>
      <c r="K27" s="15"/>
      <c r="L27" s="36"/>
      <c r="M27" s="36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  <row r="28" spans="1:255" ht="14.45" customHeight="1" x14ac:dyDescent="0.25">
      <c r="A28" s="7"/>
      <c r="B28" s="7"/>
      <c r="G28" s="2"/>
      <c r="I28" s="8"/>
      <c r="J28" s="8"/>
      <c r="K28" s="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</row>
    <row r="29" spans="1:255" ht="14.45" customHeight="1" x14ac:dyDescent="0.25">
      <c r="A29" s="7"/>
      <c r="B29" s="7"/>
      <c r="G29" s="2"/>
      <c r="I29" s="8"/>
      <c r="J29" s="8"/>
      <c r="K29" s="8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</row>
    <row r="30" spans="1:255" ht="14.45" customHeight="1" x14ac:dyDescent="0.25">
      <c r="A30"/>
      <c r="B30" s="7"/>
      <c r="C30" s="7"/>
      <c r="J30" s="8"/>
      <c r="K30" s="8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</row>
    <row r="31" spans="1:255" ht="14.45" customHeight="1" x14ac:dyDescent="0.25">
      <c r="A31"/>
      <c r="B31" s="7"/>
      <c r="C31" s="7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</row>
  </sheetData>
  <mergeCells count="25">
    <mergeCell ref="J1:M1"/>
    <mergeCell ref="A13:K13"/>
    <mergeCell ref="A20:E20"/>
    <mergeCell ref="A21:E21"/>
    <mergeCell ref="A16:M16"/>
    <mergeCell ref="A17:E17"/>
    <mergeCell ref="A18:E18"/>
    <mergeCell ref="A19:E19"/>
    <mergeCell ref="A14:K14"/>
    <mergeCell ref="A15:C15"/>
    <mergeCell ref="B12:C12"/>
    <mergeCell ref="A2:M2"/>
    <mergeCell ref="A6:B6"/>
    <mergeCell ref="C6:M6"/>
    <mergeCell ref="A7:B7"/>
    <mergeCell ref="C7:M7"/>
    <mergeCell ref="A4:M4"/>
    <mergeCell ref="A8:B8"/>
    <mergeCell ref="C8:M8"/>
    <mergeCell ref="A9:M9"/>
    <mergeCell ref="A10:A11"/>
    <mergeCell ref="B10:C11"/>
    <mergeCell ref="D10:D11"/>
    <mergeCell ref="E10:E11"/>
    <mergeCell ref="F10:F11"/>
  </mergeCells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Горлова</cp:lastModifiedBy>
  <cp:lastPrinted>2026-06-09T03:27:00Z</cp:lastPrinted>
  <dcterms:created xsi:type="dcterms:W3CDTF">2020-11-24T08:13:39Z</dcterms:created>
  <dcterms:modified xsi:type="dcterms:W3CDTF">2026-08-24T05:22:33Z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